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3B8AB42B-FF00-4268-B9B0-020920B2DE6C}" xr6:coauthVersionLast="41" xr6:coauthVersionMax="41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" i="1" l="1"/>
  <c r="AA10" i="1" l="1"/>
  <c r="AA5" i="1"/>
  <c r="AA33" i="1"/>
  <c r="AB5" i="1"/>
  <c r="X5" i="1"/>
  <c r="T5" i="1"/>
  <c r="W5" i="1"/>
  <c r="R5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R6" i="1" l="1"/>
  <c r="S6" i="1"/>
  <c r="T6" i="1"/>
  <c r="V6" i="1"/>
  <c r="W6" i="1"/>
  <c r="X6" i="1"/>
  <c r="Z6" i="1"/>
  <c r="AA6" i="1"/>
  <c r="AB6" i="1"/>
  <c r="R7" i="1"/>
  <c r="S7" i="1"/>
  <c r="T7" i="1"/>
  <c r="V7" i="1"/>
  <c r="W7" i="1"/>
  <c r="X7" i="1"/>
  <c r="Z7" i="1"/>
  <c r="AA7" i="1"/>
  <c r="AB7" i="1"/>
  <c r="R8" i="1"/>
  <c r="S8" i="1"/>
  <c r="T8" i="1"/>
  <c r="V8" i="1"/>
  <c r="W8" i="1"/>
  <c r="X8" i="1"/>
  <c r="Z8" i="1"/>
  <c r="AA8" i="1"/>
  <c r="AB8" i="1"/>
  <c r="R9" i="1"/>
  <c r="S9" i="1"/>
  <c r="T9" i="1"/>
  <c r="V9" i="1"/>
  <c r="W9" i="1"/>
  <c r="X9" i="1"/>
  <c r="Z9" i="1"/>
  <c r="AA9" i="1"/>
  <c r="AB9" i="1"/>
  <c r="R10" i="1"/>
  <c r="S10" i="1"/>
  <c r="T10" i="1"/>
  <c r="V10" i="1"/>
  <c r="W10" i="1"/>
  <c r="X10" i="1"/>
  <c r="Z10" i="1"/>
  <c r="AB10" i="1"/>
  <c r="R11" i="1"/>
  <c r="S11" i="1"/>
  <c r="T11" i="1"/>
  <c r="V11" i="1"/>
  <c r="W11" i="1"/>
  <c r="X11" i="1"/>
  <c r="Z11" i="1"/>
  <c r="AA11" i="1"/>
  <c r="AB11" i="1"/>
  <c r="R12" i="1"/>
  <c r="S12" i="1"/>
  <c r="T12" i="1"/>
  <c r="V12" i="1"/>
  <c r="W12" i="1"/>
  <c r="X12" i="1"/>
  <c r="Z12" i="1"/>
  <c r="AA12" i="1"/>
  <c r="AB12" i="1"/>
  <c r="R13" i="1"/>
  <c r="S13" i="1"/>
  <c r="T13" i="1"/>
  <c r="V13" i="1"/>
  <c r="W13" i="1"/>
  <c r="X13" i="1"/>
  <c r="Z13" i="1"/>
  <c r="AA13" i="1"/>
  <c r="AB13" i="1"/>
  <c r="R14" i="1"/>
  <c r="S14" i="1"/>
  <c r="T14" i="1"/>
  <c r="V14" i="1"/>
  <c r="W14" i="1"/>
  <c r="X14" i="1"/>
  <c r="Z14" i="1"/>
  <c r="AA14" i="1"/>
  <c r="AB14" i="1"/>
  <c r="R15" i="1"/>
  <c r="S15" i="1"/>
  <c r="T15" i="1"/>
  <c r="V15" i="1"/>
  <c r="W15" i="1"/>
  <c r="X15" i="1"/>
  <c r="Z15" i="1"/>
  <c r="AA15" i="1"/>
  <c r="AB15" i="1"/>
  <c r="R16" i="1"/>
  <c r="S16" i="1"/>
  <c r="T16" i="1"/>
  <c r="V16" i="1"/>
  <c r="W16" i="1"/>
  <c r="X16" i="1"/>
  <c r="Z16" i="1"/>
  <c r="AA16" i="1"/>
  <c r="AB16" i="1"/>
  <c r="R17" i="1"/>
  <c r="S17" i="1"/>
  <c r="T17" i="1"/>
  <c r="V17" i="1"/>
  <c r="W17" i="1"/>
  <c r="X17" i="1"/>
  <c r="Z17" i="1"/>
  <c r="AA17" i="1"/>
  <c r="AB17" i="1"/>
  <c r="R18" i="1"/>
  <c r="S18" i="1"/>
  <c r="T18" i="1"/>
  <c r="V18" i="1"/>
  <c r="W18" i="1"/>
  <c r="X18" i="1"/>
  <c r="Z18" i="1"/>
  <c r="AA18" i="1"/>
  <c r="AB18" i="1"/>
  <c r="R19" i="1"/>
  <c r="S19" i="1"/>
  <c r="T19" i="1"/>
  <c r="V19" i="1"/>
  <c r="W19" i="1"/>
  <c r="X19" i="1"/>
  <c r="Z19" i="1"/>
  <c r="AA19" i="1"/>
  <c r="AB19" i="1"/>
  <c r="R20" i="1"/>
  <c r="S20" i="1"/>
  <c r="T20" i="1"/>
  <c r="V20" i="1"/>
  <c r="W20" i="1"/>
  <c r="X20" i="1"/>
  <c r="Z20" i="1"/>
  <c r="AA20" i="1"/>
  <c r="AB20" i="1"/>
  <c r="R21" i="1"/>
  <c r="S21" i="1"/>
  <c r="T21" i="1"/>
  <c r="V21" i="1"/>
  <c r="W21" i="1"/>
  <c r="X21" i="1"/>
  <c r="Z21" i="1"/>
  <c r="AA21" i="1"/>
  <c r="AB21" i="1"/>
  <c r="R22" i="1"/>
  <c r="S22" i="1"/>
  <c r="T22" i="1"/>
  <c r="V22" i="1"/>
  <c r="W22" i="1"/>
  <c r="X22" i="1"/>
  <c r="Z22" i="1"/>
  <c r="AA22" i="1"/>
  <c r="AB22" i="1"/>
  <c r="R23" i="1"/>
  <c r="S23" i="1"/>
  <c r="T23" i="1"/>
  <c r="V23" i="1"/>
  <c r="W23" i="1"/>
  <c r="X23" i="1"/>
  <c r="Z23" i="1"/>
  <c r="AA23" i="1"/>
  <c r="AB23" i="1"/>
  <c r="R24" i="1"/>
  <c r="S24" i="1"/>
  <c r="T24" i="1"/>
  <c r="V24" i="1"/>
  <c r="W24" i="1"/>
  <c r="X24" i="1"/>
  <c r="Z24" i="1"/>
  <c r="AA24" i="1"/>
  <c r="AB24" i="1"/>
  <c r="R25" i="1"/>
  <c r="S25" i="1"/>
  <c r="T25" i="1"/>
  <c r="V25" i="1"/>
  <c r="W25" i="1"/>
  <c r="X25" i="1"/>
  <c r="Z25" i="1"/>
  <c r="AA25" i="1"/>
  <c r="AB25" i="1"/>
  <c r="R26" i="1"/>
  <c r="S26" i="1"/>
  <c r="T26" i="1"/>
  <c r="V26" i="1"/>
  <c r="W26" i="1"/>
  <c r="X26" i="1"/>
  <c r="Z26" i="1"/>
  <c r="AA26" i="1"/>
  <c r="AB26" i="1"/>
  <c r="R27" i="1"/>
  <c r="S27" i="1"/>
  <c r="T27" i="1"/>
  <c r="V27" i="1"/>
  <c r="W27" i="1"/>
  <c r="X27" i="1"/>
  <c r="Z27" i="1"/>
  <c r="AA27" i="1"/>
  <c r="AB27" i="1"/>
  <c r="R28" i="1"/>
  <c r="S28" i="1"/>
  <c r="T28" i="1"/>
  <c r="V28" i="1"/>
  <c r="W28" i="1"/>
  <c r="X28" i="1"/>
  <c r="Z28" i="1"/>
  <c r="AA28" i="1"/>
  <c r="AB28" i="1"/>
  <c r="R29" i="1"/>
  <c r="S29" i="1"/>
  <c r="T29" i="1"/>
  <c r="V29" i="1"/>
  <c r="W29" i="1"/>
  <c r="X29" i="1"/>
  <c r="Z29" i="1"/>
  <c r="AA29" i="1"/>
  <c r="AB29" i="1"/>
  <c r="R30" i="1"/>
  <c r="S30" i="1"/>
  <c r="T30" i="1"/>
  <c r="V30" i="1"/>
  <c r="W30" i="1"/>
  <c r="X30" i="1"/>
  <c r="Z30" i="1"/>
  <c r="AA30" i="1"/>
  <c r="AB30" i="1"/>
  <c r="R31" i="1"/>
  <c r="S31" i="1"/>
  <c r="T31" i="1"/>
  <c r="V31" i="1"/>
  <c r="W31" i="1"/>
  <c r="X31" i="1"/>
  <c r="Z31" i="1"/>
  <c r="AA31" i="1"/>
  <c r="AB31" i="1"/>
  <c r="R32" i="1"/>
  <c r="S32" i="1"/>
  <c r="T32" i="1"/>
  <c r="V32" i="1"/>
  <c r="W32" i="1"/>
  <c r="X32" i="1"/>
  <c r="Z32" i="1"/>
  <c r="AA32" i="1"/>
  <c r="AB32" i="1"/>
  <c r="R33" i="1"/>
  <c r="S33" i="1"/>
  <c r="T33" i="1"/>
  <c r="V33" i="1"/>
  <c r="W33" i="1"/>
  <c r="X33" i="1"/>
  <c r="Z33" i="1"/>
  <c r="AB33" i="1"/>
  <c r="Z5" i="1"/>
  <c r="V5" i="1"/>
  <c r="V34" i="1" l="1"/>
  <c r="V35" i="1" s="1"/>
  <c r="Z34" i="1"/>
  <c r="Z35" i="1" s="1"/>
  <c r="S34" i="1"/>
  <c r="S35" i="1" s="1"/>
  <c r="R34" i="1"/>
  <c r="R35" i="1" s="1"/>
  <c r="AA34" i="1"/>
  <c r="AA35" i="1" s="1"/>
  <c r="AB34" i="1"/>
  <c r="AB35" i="1" s="1"/>
  <c r="W34" i="1"/>
  <c r="W35" i="1" s="1"/>
  <c r="X34" i="1"/>
  <c r="X35" i="1" s="1"/>
  <c r="T34" i="1"/>
  <c r="T35" i="1" s="1"/>
  <c r="Y5" i="1"/>
  <c r="U32" i="1"/>
  <c r="AC30" i="1"/>
  <c r="AC26" i="1"/>
  <c r="AC22" i="1"/>
  <c r="AC18" i="1"/>
  <c r="Y17" i="1"/>
  <c r="Y14" i="1"/>
  <c r="AC11" i="1"/>
  <c r="Y18" i="1"/>
  <c r="U17" i="1"/>
  <c r="AC15" i="1"/>
  <c r="U28" i="1"/>
  <c r="U23" i="1"/>
  <c r="U20" i="1"/>
  <c r="U19" i="1"/>
  <c r="U15" i="1"/>
  <c r="AC14" i="1"/>
  <c r="U11" i="1"/>
  <c r="Y8" i="1"/>
  <c r="U8" i="1"/>
  <c r="U7" i="1"/>
  <c r="Y6" i="1"/>
  <c r="AC25" i="1"/>
  <c r="AC17" i="1"/>
  <c r="AC12" i="1"/>
  <c r="AC9" i="1"/>
  <c r="AC8" i="1"/>
  <c r="AC31" i="1"/>
  <c r="Y31" i="1"/>
  <c r="U29" i="1"/>
  <c r="U25" i="1"/>
  <c r="Y23" i="1"/>
  <c r="U21" i="1"/>
  <c r="Y10" i="1"/>
  <c r="U12" i="1"/>
  <c r="Y9" i="1"/>
  <c r="AC6" i="1"/>
  <c r="Y33" i="1"/>
  <c r="AC33" i="1"/>
  <c r="U33" i="1"/>
  <c r="Y32" i="1"/>
  <c r="AC32" i="1"/>
  <c r="U31" i="1"/>
  <c r="Y30" i="1"/>
  <c r="U30" i="1"/>
  <c r="Y29" i="1"/>
  <c r="AC29" i="1"/>
  <c r="Y28" i="1"/>
  <c r="AC28" i="1"/>
  <c r="U27" i="1"/>
  <c r="Y27" i="1"/>
  <c r="AC27" i="1"/>
  <c r="U26" i="1"/>
  <c r="Y26" i="1"/>
  <c r="Y25" i="1"/>
  <c r="Y24" i="1"/>
  <c r="AC24" i="1"/>
  <c r="U24" i="1"/>
  <c r="AC23" i="1"/>
  <c r="Y22" i="1"/>
  <c r="U22" i="1"/>
  <c r="Y21" i="1"/>
  <c r="AC21" i="1"/>
  <c r="Y20" i="1"/>
  <c r="AC20" i="1"/>
  <c r="Y19" i="1"/>
  <c r="AC19" i="1"/>
  <c r="U18" i="1"/>
  <c r="Y16" i="1"/>
  <c r="AC16" i="1"/>
  <c r="U16" i="1"/>
  <c r="Y15" i="1"/>
  <c r="U14" i="1"/>
  <c r="Y13" i="1"/>
  <c r="AC13" i="1"/>
  <c r="U13" i="1"/>
  <c r="Y12" i="1"/>
  <c r="Y11" i="1"/>
  <c r="U10" i="1"/>
  <c r="AC10" i="1"/>
  <c r="U9" i="1"/>
  <c r="Y7" i="1"/>
  <c r="AC7" i="1"/>
  <c r="U6" i="1"/>
  <c r="AC5" i="1"/>
  <c r="U5" i="1"/>
</calcChain>
</file>

<file path=xl/sharedStrings.xml><?xml version="1.0" encoding="utf-8"?>
<sst xmlns="http://schemas.openxmlformats.org/spreadsheetml/2006/main" count="509" uniqueCount="48">
  <si>
    <t>well</t>
  </si>
  <si>
    <t>A1</t>
  </si>
  <si>
    <t>A2</t>
  </si>
  <si>
    <t>A4</t>
  </si>
  <si>
    <t>A3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</si>
  <si>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</si>
  <si>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</si>
  <si>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</si>
  <si>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</si>
  <si>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</si>
  <si>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</si>
  <si>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</si>
  <si>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</si>
  <si>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</si>
  <si>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</si>
  <si>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</si>
  <si>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</si>
  <si>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</si>
  <si>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</si>
  <si>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</si>
  <si>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</si>
  <si>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</si>
  <si>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</si>
  <si>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</si>
  <si>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</si>
  <si>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</si>
  <si>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</si>
  <si>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D3</t>
  </si>
  <si>
    <t>D4</t>
  </si>
  <si>
    <t>D5</t>
  </si>
  <si>
    <t>D6</t>
  </si>
  <si>
    <t>D7</t>
  </si>
  <si>
    <t>D8</t>
  </si>
  <si>
    <t>09.-12.05.2017</t>
  </si>
  <si>
    <t>♂</t>
  </si>
  <si>
    <t>♀</t>
  </si>
  <si>
    <t>Date</t>
  </si>
  <si>
    <t>Observer</t>
  </si>
  <si>
    <t>CW</t>
  </si>
  <si>
    <t>BE</t>
  </si>
  <si>
    <t>CF</t>
  </si>
  <si>
    <t>Blinded</t>
  </si>
  <si>
    <t>sex</t>
  </si>
  <si>
    <t>ANALYSIS</t>
  </si>
  <si>
    <t>before feeding</t>
  </si>
  <si>
    <t>2 days after feeding</t>
  </si>
  <si>
    <t>5 days after feeding</t>
  </si>
  <si>
    <t>number 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</si>
</sst>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/>
    <xf numFmtId="0" fontId="0" fillId="0" borderId="0" xfId="0" applyFill="1" applyBorder="1"/>
    <xf numFmtId="0" fontId="1" fillId="0" borderId="5" xfId="0" applyFont="1" applyBorder="1"/>
    <xf numFmtId="0" fontId="1" fillId="0" borderId="0" xfId="0" applyFont="1"/>
    <xf numFmtId="14" fontId="1" fillId="0" borderId="2" xfId="0" applyNumberFormat="1" applyFont="1" applyBorder="1"/>
    <xf numFmtId="14" fontId="1" fillId="0" borderId="3" xfId="0" applyNumberFormat="1" applyFont="1" applyBorder="1"/>
    <xf numFmtId="14" fontId="1" fillId="0" borderId="7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2" fontId="1" fillId="0" borderId="10" xfId="0" applyNumberFormat="1" applyFont="1" applyBorder="1"/>
    <xf numFmtId="2" fontId="1" fillId="0" borderId="0" xfId="0" applyNumberFormat="1" applyFont="1" applyBorder="1"/>
    <xf numFmtId="2" fontId="1" fillId="0" borderId="8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Correct</a:t>
            </a:r>
            <a:r>
              <a:rPr lang="en-US" baseline="0"/>
              <a:t> prediction of sex </a:t>
            </a:r>
            <a:r>
              <a:rPr lang="en-US"/>
              <a:t>in </a:t>
            </a:r>
            <a:r>
              <a:rPr lang="en-US" i="1"/>
              <a:t>Cimex lectularius</a:t>
            </a:r>
            <a:r>
              <a:rPr lang="en-US"/>
              <a:t> nymphs stage </a:t>
            </a:r>
            <a:r>
              <a:rPr lang="en-US" baseline="0"/>
              <a:t>5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5276427869829154"/>
          <c:y val="0.12021240823157975"/>
          <c:w val="0.82065085422604378"/>
          <c:h val="0.67484742668036057"/>
        </c:manualLayout>
      </c:layout>
      <c:barChart>
        <c:barDir val="col"/>
        <c:grouping val="clustered"/>
        <c:varyColors val="0"/>
        <c:ser>
          <c:idx val="0"/>
          <c:order val="0"/>
          <c:tx>
            <c:v>korrekte Geschlechtsvorhersage in %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53-9A48-A9B0-2CA6789A2BD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53-9A48-A9B0-2CA6789A2BDF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B53-9A48-A9B0-2CA6789A2BD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53-9A48-A9B0-2CA6789A2BD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53-9A48-A9B0-2CA6789A2BDF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B53-9A48-A9B0-2CA6789A2BD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B53-9A48-A9B0-2CA6789A2BD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B53-9A48-A9B0-2CA6789A2BD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B53-9A48-A9B0-2CA6789A2BDF}"/>
              </c:ext>
            </c:extLst>
          </c:dPt>
          <c:cat>
            <c:multiLvlStrRef>
              <c:f>(Tabelle1!$R$2:$T$3,Tabelle1!$V$2:$X$3,Tabelle1!$Z$2:$AB$3)</c:f>
              <c:multiLvlStrCache>
                <c:ptCount val="9"/>
                <c:lvl>
                  <c:pt idx="0">
                    <c:v>CW</c:v>
                  </c:pt>
                  <c:pt idx="3">
                    <c:v>BE</c:v>
                  </c:pt>
                  <c:pt idx="6">
                    <c:v>CF</c:v>
                  </c:pt>
                </c:lvl>
                <c:lvl>
                  <c:pt idx="0">
                    <c:v>before feeding</c:v>
                  </c:pt>
                  <c:pt idx="1">
                    <c:v>2 days after feeding</c:v>
                  </c:pt>
                  <c:pt idx="2">
                    <c:v>5 days after feeding</c:v>
                  </c:pt>
                  <c:pt idx="3">
                    <c:v>before feeding</c:v>
                  </c:pt>
                  <c:pt idx="4">
                    <c:v>2 days after feeding</c:v>
                  </c:pt>
                  <c:pt idx="5">
                    <c:v>5 days after feeding</c:v>
                  </c:pt>
                  <c:pt idx="6">
                    <c:v>before feeding</c:v>
                  </c:pt>
                  <c:pt idx="7">
                    <c:v>2 days after feeding</c:v>
                  </c:pt>
                  <c:pt idx="8">
                    <c:v>5 days after feeding</c:v>
                  </c:pt>
                </c:lvl>
              </c:multiLvlStrCache>
            </c:multiLvlStrRef>
          </c:cat>
          <c:val>
            <c:numRef>
              <c:f>(Tabelle1!$R$35:$T$35,Tabelle1!$V$35:$X$35,Tabelle1!$Z$35:$AB$35)</c:f>
              <c:numCache>
                <c:formatCode>0.00</c:formatCode>
                <c:ptCount val="9"/>
                <c:pt idx="0">
                  <c:v>86.206896551724142</c:v>
                </c:pt>
                <c:pt idx="1">
                  <c:v>89.65517241379311</c:v>
                </c:pt>
                <c:pt idx="2">
                  <c:v>93.103448275862064</c:v>
                </c:pt>
                <c:pt idx="3">
                  <c:v>65.517241379310349</c:v>
                </c:pt>
                <c:pt idx="4">
                  <c:v>68.965517241379317</c:v>
                </c:pt>
                <c:pt idx="5">
                  <c:v>82.758620689655174</c:v>
                </c:pt>
                <c:pt idx="6">
                  <c:v>75.862068965517238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B53-9A48-A9B0-2CA6789A2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9599328"/>
        <c:axId val="1429604224"/>
      </c:barChart>
      <c:catAx>
        <c:axId val="142959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9604224"/>
        <c:crosses val="autoZero"/>
        <c:auto val="1"/>
        <c:lblAlgn val="ctr"/>
        <c:lblOffset val="100"/>
        <c:noMultiLvlLbl val="0"/>
      </c:catAx>
      <c:valAx>
        <c:axId val="14296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9599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37</xdr:row>
      <xdr:rowOff>3727</xdr:rowOff>
    </xdr:from>
    <xdr:to>
      <xdr:col>18</xdr:col>
      <xdr:colOff>68225</xdr:colOff>
      <xdr:row>55</xdr:row>
      <xdr:rowOff>174727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abSelected="1" topLeftCell="A42" zoomScale="115" zoomScaleNormal="115" workbookViewId="0">
      <selection activeCell="L65" sqref="L65"/>
    </sheetView>
  </sheetViews>
  <sheetFormatPr baseColWidth="10" defaultColWidth="9.109375" defaultRowHeight="14.4" x14ac:dyDescent="0.3"/>
  <cols>
    <col min="1" max="1" width="10.44140625" style="4" bestFit="1" customWidth="1"/>
    <col min="2" max="2" width="6.109375" bestFit="1" customWidth="1"/>
    <col min="3" max="3" width="7.77734375" bestFit="1" customWidth="1"/>
    <col min="4" max="4" width="7.77734375" style="7" bestFit="1" customWidth="1"/>
    <col min="5" max="5" width="11.109375" style="4" bestFit="1" customWidth="1"/>
    <col min="6" max="6" width="10.44140625" style="4" bestFit="1" customWidth="1"/>
    <col min="7" max="7" width="6.109375" bestFit="1" customWidth="1"/>
    <col min="8" max="8" width="7.77734375" bestFit="1" customWidth="1"/>
    <col min="9" max="9" width="7.77734375" style="7" bestFit="1" customWidth="1"/>
    <col min="10" max="10" width="11.109375" style="4" bestFit="1" customWidth="1"/>
    <col min="11" max="11" width="10.44140625" style="4" bestFit="1" customWidth="1"/>
    <col min="12" max="12" width="6.109375" bestFit="1" customWidth="1"/>
    <col min="13" max="13" width="7.77734375" bestFit="1" customWidth="1"/>
    <col min="14" max="14" width="7.77734375" style="7" bestFit="1" customWidth="1"/>
    <col min="15" max="15" width="14.44140625" style="4" bestFit="1" customWidth="1"/>
    <col min="16" max="16" width="10.44140625" style="13" bestFit="1" customWidth="1"/>
    <col min="17" max="17" width="10.6640625" style="14" bestFit="1" customWidth="1"/>
    <col min="18" max="18" width="13" style="20" bestFit="1" customWidth="1"/>
    <col min="19" max="19" width="20.44140625" style="21" bestFit="1" customWidth="1"/>
    <col min="20" max="20" width="20.44140625" style="22" bestFit="1" customWidth="1"/>
    <col min="21" max="21" width="15" style="21" bestFit="1" customWidth="1"/>
    <col min="22" max="22" width="13" style="20" bestFit="1" customWidth="1"/>
    <col min="23" max="23" width="20.44140625" style="21" bestFit="1" customWidth="1"/>
    <col min="24" max="24" width="20.44140625" style="22" bestFit="1" customWidth="1"/>
    <col min="25" max="25" width="15" style="21" bestFit="1" customWidth="1"/>
    <col min="26" max="26" width="13" style="20" bestFit="1" customWidth="1"/>
    <col min="27" max="27" width="20.44140625" style="21" bestFit="1" customWidth="1"/>
    <col min="28" max="28" width="20.44140625" style="22" bestFit="1" customWidth="1"/>
    <col min="29" max="29" width="15" style="13" bestFit="1" customWidth="1"/>
  </cols>
  <sheetData>
    <row r="1" spans="1:29" ht="15" thickBot="1" x14ac:dyDescent="0.35">
      <c r="P1" s="13" t="s">
        <v>43</v>
      </c>
      <c r="R1" s="15">
        <v>42858</v>
      </c>
      <c r="S1" s="16">
        <v>42860</v>
      </c>
      <c r="T1" s="17">
        <v>42863</v>
      </c>
      <c r="U1" s="36" t="s">
        <v>47</v>
      </c>
      <c r="V1" s="15">
        <v>42858</v>
      </c>
      <c r="W1" s="16">
        <v>42860</v>
      </c>
      <c r="X1" s="17">
        <v>42863</v>
      </c>
      <c r="Y1" s="36" t="s">
        <v>47</v>
      </c>
      <c r="Z1" s="15">
        <v>42858</v>
      </c>
      <c r="AA1" s="16">
        <v>42860</v>
      </c>
      <c r="AB1" s="17">
        <v>42863</v>
      </c>
      <c r="AC1" s="36" t="s">
        <v>47</v>
      </c>
    </row>
    <row r="2" spans="1:29" s="1" customFormat="1" ht="15" thickBot="1" x14ac:dyDescent="0.35">
      <c r="A2" s="3" t="s">
        <v>36</v>
      </c>
      <c r="B2" s="41">
        <v>42858</v>
      </c>
      <c r="C2" s="42"/>
      <c r="D2" s="43"/>
      <c r="E2" s="10">
        <v>42859</v>
      </c>
      <c r="F2" s="3"/>
      <c r="G2" s="41">
        <v>42860</v>
      </c>
      <c r="H2" s="42"/>
      <c r="I2" s="43"/>
      <c r="J2" s="10">
        <v>42860</v>
      </c>
      <c r="K2" s="3"/>
      <c r="L2" s="41">
        <v>42863</v>
      </c>
      <c r="M2" s="42"/>
      <c r="N2" s="43"/>
      <c r="O2" s="11" t="s">
        <v>33</v>
      </c>
      <c r="P2" s="18"/>
      <c r="Q2" s="19"/>
      <c r="R2" s="20" t="s">
        <v>44</v>
      </c>
      <c r="S2" s="21" t="s">
        <v>45</v>
      </c>
      <c r="T2" s="22" t="s">
        <v>46</v>
      </c>
      <c r="U2" s="36"/>
      <c r="V2" s="20" t="s">
        <v>44</v>
      </c>
      <c r="W2" s="21" t="s">
        <v>45</v>
      </c>
      <c r="X2" s="22" t="s">
        <v>46</v>
      </c>
      <c r="Y2" s="36"/>
      <c r="Z2" s="20" t="s">
        <v>44</v>
      </c>
      <c r="AA2" s="21" t="s">
        <v>45</v>
      </c>
      <c r="AB2" s="22" t="s">
        <v>46</v>
      </c>
      <c r="AC2" s="36"/>
    </row>
    <row r="3" spans="1:29" s="1" customFormat="1" ht="15" thickBot="1" x14ac:dyDescent="0.35">
      <c r="A3" s="3" t="s">
        <v>37</v>
      </c>
      <c r="B3" s="1" t="s">
        <v>38</v>
      </c>
      <c r="C3" s="1" t="s">
        <v>39</v>
      </c>
      <c r="D3" s="6" t="s">
        <v>40</v>
      </c>
      <c r="F3" s="3"/>
      <c r="G3" s="1" t="s">
        <v>38</v>
      </c>
      <c r="H3" s="1" t="s">
        <v>39</v>
      </c>
      <c r="I3" s="6" t="s">
        <v>40</v>
      </c>
      <c r="J3" s="3"/>
      <c r="K3" s="3"/>
      <c r="L3" s="1" t="s">
        <v>38</v>
      </c>
      <c r="M3" s="1" t="s">
        <v>39</v>
      </c>
      <c r="N3" s="6" t="s">
        <v>40</v>
      </c>
      <c r="O3" s="3"/>
      <c r="P3" s="18" t="s">
        <v>37</v>
      </c>
      <c r="Q3" s="19"/>
      <c r="R3" s="38" t="s">
        <v>38</v>
      </c>
      <c r="S3" s="39"/>
      <c r="T3" s="40"/>
      <c r="U3" s="37"/>
      <c r="V3" s="38" t="s">
        <v>39</v>
      </c>
      <c r="W3" s="39"/>
      <c r="X3" s="40"/>
      <c r="Y3" s="37"/>
      <c r="Z3" s="38" t="s">
        <v>40</v>
      </c>
      <c r="AA3" s="39"/>
      <c r="AB3" s="40"/>
      <c r="AC3" s="37"/>
    </row>
    <row r="4" spans="1:29" s="1" customFormat="1" ht="15" thickBot="1" x14ac:dyDescent="0.35">
      <c r="A4" s="3" t="s">
        <v>0</v>
      </c>
      <c r="D4" s="6"/>
      <c r="E4" s="3" t="s">
        <v>41</v>
      </c>
      <c r="F4" s="3" t="s">
        <v>0</v>
      </c>
      <c r="I4" s="6"/>
      <c r="J4" s="3" t="s">
        <v>41</v>
      </c>
      <c r="K4" s="3" t="s">
        <v>0</v>
      </c>
      <c r="N4" s="6"/>
      <c r="O4" s="3" t="s">
        <v>42</v>
      </c>
      <c r="P4" s="18" t="s">
        <v>0</v>
      </c>
      <c r="Q4" s="19" t="s">
        <v>42</v>
      </c>
      <c r="R4" s="23"/>
      <c r="S4" s="19"/>
      <c r="T4" s="24"/>
      <c r="U4" s="19"/>
      <c r="V4" s="23"/>
      <c r="W4" s="19"/>
      <c r="X4" s="24"/>
      <c r="Y4" s="19"/>
      <c r="Z4" s="23"/>
      <c r="AA4" s="19"/>
      <c r="AB4" s="24"/>
      <c r="AC4" s="18"/>
    </row>
    <row r="5" spans="1:29" x14ac:dyDescent="0.3">
      <c r="A5" s="4" t="s">
        <v>1</v>
      </c>
      <c r="B5" t="s">
        <v>34</v>
      </c>
      <c r="C5" t="s">
        <v>35</v>
      </c>
      <c r="D5" s="7" t="s">
        <v>34</v>
      </c>
      <c r="E5" s="4" t="s">
        <v>25</v>
      </c>
      <c r="F5" s="4" t="s">
        <v>1</v>
      </c>
      <c r="G5" s="12" t="s">
        <v>34</v>
      </c>
      <c r="H5" s="12" t="s">
        <v>35</v>
      </c>
      <c r="I5" s="7" t="s">
        <v>34</v>
      </c>
      <c r="J5" s="4" t="s">
        <v>8</v>
      </c>
      <c r="K5" s="4" t="s">
        <v>1</v>
      </c>
      <c r="L5" s="12" t="s">
        <v>35</v>
      </c>
      <c r="M5" s="12" t="s">
        <v>35</v>
      </c>
      <c r="N5" s="7" t="s">
        <v>35</v>
      </c>
      <c r="O5" s="4" t="s">
        <v>35</v>
      </c>
      <c r="P5" s="13" t="s">
        <v>1</v>
      </c>
      <c r="Q5" s="25" t="str">
        <f>VLOOKUP((VLOOKUP(E5,$F$5:$J$36,5,FALSE)),$K$5:$O$36,5,FALSE)</f>
        <v>♂</v>
      </c>
      <c r="R5" s="20" t="str">
        <f>B5</f>
        <v>♂</v>
      </c>
      <c r="S5" s="21" t="str">
        <f>VLOOKUP(E5,$F$5:$I$36,2,FALSE)</f>
        <v>♂</v>
      </c>
      <c r="T5" s="22" t="str">
        <f>VLOOKUP((VLOOKUP(E5,$F$5:$J$36,5,FALSE)),$K$5:$N$36,2,FALSE)</f>
        <v>♀</v>
      </c>
      <c r="U5" s="25">
        <f>COUNTIF(R5:T5,Q5)</f>
        <v>2</v>
      </c>
      <c r="V5" s="20" t="str">
        <f t="shared" ref="V5:V33" si="0">C5</f>
        <v>♀</v>
      </c>
      <c r="W5" s="21" t="str">
        <f t="shared" ref="W5:W33" si="1">VLOOKUP(E5,$F$5:$I$36,3,FALSE)</f>
        <v>♂</v>
      </c>
      <c r="X5" s="22" t="str">
        <f t="shared" ref="X5:X33" si="2">VLOOKUP((VLOOKUP(E5,$F$5:$J$36,5,FALSE)),$K$5:$N$36,3,FALSE)</f>
        <v>♂</v>
      </c>
      <c r="Y5" s="25">
        <f>COUNTIF(V5:X5,Q5)</f>
        <v>2</v>
      </c>
      <c r="Z5" s="20" t="str">
        <f t="shared" ref="Z5:Z33" si="3">D5</f>
        <v>♂</v>
      </c>
      <c r="AA5" s="21" t="str">
        <f t="shared" ref="AA5:AA33" si="4">VLOOKUP(E5,$F$5:$I$36,4,FALSE)</f>
        <v>♂</v>
      </c>
      <c r="AB5" s="22" t="str">
        <f t="shared" ref="AB5:AB33" si="5">VLOOKUP((VLOOKUP(E5,$F$5:$J$36,5,FALSE)),$K$5:$N$36,4,FALSE)</f>
        <v>♂</v>
      </c>
      <c r="AC5" s="25">
        <f>COUNTIF(Z5:AB5,Q5)</f>
        <v>3</v>
      </c>
    </row>
    <row r="6" spans="1:29" x14ac:dyDescent="0.3">
      <c r="A6" s="4" t="s">
        <v>2</v>
      </c>
      <c r="B6" t="s">
        <v>35</v>
      </c>
      <c r="C6" t="s">
        <v>35</v>
      </c>
      <c r="D6" s="7" t="s">
        <v>35</v>
      </c>
      <c r="E6" s="4" t="s">
        <v>11</v>
      </c>
      <c r="F6" s="4" t="s">
        <v>2</v>
      </c>
      <c r="G6" s="12" t="s">
        <v>34</v>
      </c>
      <c r="H6" s="12" t="s">
        <v>35</v>
      </c>
      <c r="I6" s="7" t="s">
        <v>34</v>
      </c>
      <c r="J6" s="4" t="s">
        <v>16</v>
      </c>
      <c r="K6" s="4" t="s">
        <v>2</v>
      </c>
      <c r="L6" s="12" t="s">
        <v>35</v>
      </c>
      <c r="M6" s="12" t="s">
        <v>35</v>
      </c>
      <c r="N6" s="7" t="s">
        <v>35</v>
      </c>
      <c r="O6" s="4" t="s">
        <v>35</v>
      </c>
      <c r="P6" s="13" t="s">
        <v>2</v>
      </c>
      <c r="Q6" s="13" t="str">
        <f t="shared" ref="Q6:Q33" si="6">VLOOKUP((VLOOKUP(E6,$F$5:$J$36,5,FALSE)),$K$5:$O$36,5,FALSE)</f>
        <v>♀</v>
      </c>
      <c r="R6" s="20" t="str">
        <f t="shared" ref="R6:R33" si="7">B6</f>
        <v>♀</v>
      </c>
      <c r="S6" s="21" t="str">
        <f t="shared" ref="S6:S33" si="8">VLOOKUP(E6,$F$5:$I$36,2,FALSE)</f>
        <v>♀</v>
      </c>
      <c r="T6" s="22" t="str">
        <f t="shared" ref="T6:T33" si="9">VLOOKUP((VLOOKUP(E6,$F$5:$J$36,5,FALSE)),$K$5:$N$36,2,FALSE)</f>
        <v>♀</v>
      </c>
      <c r="U6" s="13">
        <f t="shared" ref="U6:U33" si="10">COUNTIF(R6:T6,Q6)</f>
        <v>3</v>
      </c>
      <c r="V6" s="20" t="str">
        <f t="shared" si="0"/>
        <v>♀</v>
      </c>
      <c r="W6" s="21" t="str">
        <f t="shared" si="1"/>
        <v>♂</v>
      </c>
      <c r="X6" s="22" t="str">
        <f t="shared" si="2"/>
        <v>♀</v>
      </c>
      <c r="Y6" s="13">
        <f t="shared" ref="Y6:Y33" si="11">COUNTIF(V6:X6,Q6)</f>
        <v>2</v>
      </c>
      <c r="Z6" s="20" t="str">
        <f t="shared" si="3"/>
        <v>♀</v>
      </c>
      <c r="AA6" s="21" t="str">
        <f t="shared" si="4"/>
        <v>♀</v>
      </c>
      <c r="AB6" s="22" t="str">
        <f t="shared" si="5"/>
        <v>♀</v>
      </c>
      <c r="AC6" s="13">
        <f t="shared" ref="AC6:AC33" si="12">COUNTIF(Z6:AB6,Q6)</f>
        <v>3</v>
      </c>
    </row>
    <row r="7" spans="1:29" x14ac:dyDescent="0.3">
      <c r="A7" s="4" t="s">
        <v>4</v>
      </c>
      <c r="B7" t="s">
        <v>34</v>
      </c>
      <c r="C7" t="s">
        <v>34</v>
      </c>
      <c r="D7" s="7" t="s">
        <v>35</v>
      </c>
      <c r="E7" s="4" t="s">
        <v>1</v>
      </c>
      <c r="F7" s="4" t="s">
        <v>4</v>
      </c>
      <c r="G7" s="12" t="s">
        <v>35</v>
      </c>
      <c r="H7" s="12" t="s">
        <v>34</v>
      </c>
      <c r="I7" s="7" t="s">
        <v>35</v>
      </c>
      <c r="J7" s="4" t="s">
        <v>17</v>
      </c>
      <c r="K7" s="4" t="s">
        <v>4</v>
      </c>
      <c r="L7" s="12" t="s">
        <v>34</v>
      </c>
      <c r="M7" s="12" t="s">
        <v>34</v>
      </c>
      <c r="N7" s="7" t="s">
        <v>34</v>
      </c>
      <c r="O7" s="4" t="s">
        <v>34</v>
      </c>
      <c r="P7" s="13" t="s">
        <v>4</v>
      </c>
      <c r="Q7" s="13" t="str">
        <f t="shared" si="6"/>
        <v>♂</v>
      </c>
      <c r="R7" s="20" t="str">
        <f t="shared" si="7"/>
        <v>♂</v>
      </c>
      <c r="S7" s="21" t="str">
        <f t="shared" si="8"/>
        <v>♂</v>
      </c>
      <c r="T7" s="22" t="str">
        <f t="shared" si="9"/>
        <v>♂</v>
      </c>
      <c r="U7" s="13">
        <f t="shared" si="10"/>
        <v>3</v>
      </c>
      <c r="V7" s="20" t="str">
        <f t="shared" si="0"/>
        <v>♂</v>
      </c>
      <c r="W7" s="21" t="str">
        <f t="shared" si="1"/>
        <v>♀</v>
      </c>
      <c r="X7" s="22" t="str">
        <f t="shared" si="2"/>
        <v>♂</v>
      </c>
      <c r="Y7" s="13">
        <f t="shared" si="11"/>
        <v>2</v>
      </c>
      <c r="Z7" s="20" t="str">
        <f t="shared" si="3"/>
        <v>♀</v>
      </c>
      <c r="AA7" s="21" t="str">
        <f t="shared" si="4"/>
        <v>♂</v>
      </c>
      <c r="AB7" s="22" t="str">
        <f t="shared" si="5"/>
        <v>♂</v>
      </c>
      <c r="AC7" s="13">
        <f t="shared" si="12"/>
        <v>2</v>
      </c>
    </row>
    <row r="8" spans="1:29" x14ac:dyDescent="0.3">
      <c r="A8" s="4" t="s">
        <v>3</v>
      </c>
      <c r="B8" t="s">
        <v>34</v>
      </c>
      <c r="C8" t="s">
        <v>34</v>
      </c>
      <c r="D8" s="7" t="s">
        <v>34</v>
      </c>
      <c r="E8" s="4" t="s">
        <v>2</v>
      </c>
      <c r="F8" s="4" t="s">
        <v>3</v>
      </c>
      <c r="G8" s="12" t="s">
        <v>35</v>
      </c>
      <c r="H8" s="12" t="s">
        <v>35</v>
      </c>
      <c r="I8" s="7" t="s">
        <v>34</v>
      </c>
      <c r="J8" s="4" t="s">
        <v>19</v>
      </c>
      <c r="K8" s="4" t="s">
        <v>3</v>
      </c>
      <c r="L8" s="12" t="s">
        <v>34</v>
      </c>
      <c r="M8" s="12" t="s">
        <v>34</v>
      </c>
      <c r="N8" s="7" t="s">
        <v>34</v>
      </c>
      <c r="O8" s="4" t="s">
        <v>34</v>
      </c>
      <c r="P8" s="13" t="s">
        <v>3</v>
      </c>
      <c r="Q8" s="13" t="str">
        <f t="shared" si="6"/>
        <v>♂</v>
      </c>
      <c r="R8" s="20" t="str">
        <f t="shared" si="7"/>
        <v>♂</v>
      </c>
      <c r="S8" s="21" t="str">
        <f t="shared" si="8"/>
        <v>♂</v>
      </c>
      <c r="T8" s="22" t="str">
        <f t="shared" si="9"/>
        <v>♂</v>
      </c>
      <c r="U8" s="13">
        <f t="shared" si="10"/>
        <v>3</v>
      </c>
      <c r="V8" s="20" t="str">
        <f t="shared" si="0"/>
        <v>♂</v>
      </c>
      <c r="W8" s="21" t="str">
        <f t="shared" si="1"/>
        <v>♀</v>
      </c>
      <c r="X8" s="22" t="str">
        <f t="shared" si="2"/>
        <v>♂</v>
      </c>
      <c r="Y8" s="13">
        <f t="shared" si="11"/>
        <v>2</v>
      </c>
      <c r="Z8" s="20" t="str">
        <f t="shared" si="3"/>
        <v>♂</v>
      </c>
      <c r="AA8" s="21" t="str">
        <f t="shared" si="4"/>
        <v>♂</v>
      </c>
      <c r="AB8" s="22" t="str">
        <f t="shared" si="5"/>
        <v>♂</v>
      </c>
      <c r="AC8" s="13">
        <f t="shared" si="12"/>
        <v>3</v>
      </c>
    </row>
    <row r="9" spans="1:29" x14ac:dyDescent="0.3">
      <c r="A9" s="4" t="s">
        <v>5</v>
      </c>
      <c r="B9" t="s">
        <v>35</v>
      </c>
      <c r="C9" t="s">
        <v>35</v>
      </c>
      <c r="D9" s="7" t="s">
        <v>35</v>
      </c>
      <c r="E9" s="4" t="s">
        <v>9</v>
      </c>
      <c r="F9" s="4" t="s">
        <v>5</v>
      </c>
      <c r="G9" s="12" t="s">
        <v>34</v>
      </c>
      <c r="H9" s="12" t="s">
        <v>34</v>
      </c>
      <c r="I9" s="7" t="s">
        <v>34</v>
      </c>
      <c r="J9" s="4" t="s">
        <v>25</v>
      </c>
      <c r="K9" s="4" t="s">
        <v>5</v>
      </c>
      <c r="L9" s="12" t="s">
        <v>34</v>
      </c>
      <c r="M9" s="12" t="s">
        <v>35</v>
      </c>
      <c r="N9" s="7" t="s">
        <v>34</v>
      </c>
      <c r="O9" s="4" t="s">
        <v>34</v>
      </c>
      <c r="P9" s="13" t="s">
        <v>5</v>
      </c>
      <c r="Q9" s="13" t="str">
        <f t="shared" si="6"/>
        <v>♀</v>
      </c>
      <c r="R9" s="20" t="str">
        <f t="shared" si="7"/>
        <v>♀</v>
      </c>
      <c r="S9" s="21" t="str">
        <f t="shared" si="8"/>
        <v>♀</v>
      </c>
      <c r="T9" s="22" t="str">
        <f t="shared" si="9"/>
        <v>♀</v>
      </c>
      <c r="U9" s="13">
        <f t="shared" si="10"/>
        <v>3</v>
      </c>
      <c r="V9" s="20" t="str">
        <f t="shared" si="0"/>
        <v>♀</v>
      </c>
      <c r="W9" s="21" t="str">
        <f t="shared" si="1"/>
        <v>♀</v>
      </c>
      <c r="X9" s="22" t="str">
        <f t="shared" si="2"/>
        <v>♀</v>
      </c>
      <c r="Y9" s="13">
        <f t="shared" si="11"/>
        <v>3</v>
      </c>
      <c r="Z9" s="20" t="str">
        <f t="shared" si="3"/>
        <v>♀</v>
      </c>
      <c r="AA9" s="21" t="str">
        <f t="shared" si="4"/>
        <v>♀</v>
      </c>
      <c r="AB9" s="22" t="str">
        <f t="shared" si="5"/>
        <v>♀</v>
      </c>
      <c r="AC9" s="13">
        <f t="shared" si="12"/>
        <v>3</v>
      </c>
    </row>
    <row r="10" spans="1:29" x14ac:dyDescent="0.3">
      <c r="A10" s="4" t="s">
        <v>6</v>
      </c>
      <c r="B10" t="s">
        <v>35</v>
      </c>
      <c r="C10" t="s">
        <v>35</v>
      </c>
      <c r="D10" s="7" t="s">
        <v>35</v>
      </c>
      <c r="E10" s="4" t="s">
        <v>17</v>
      </c>
      <c r="F10" s="4" t="s">
        <v>6</v>
      </c>
      <c r="G10" s="12" t="s">
        <v>35</v>
      </c>
      <c r="H10" s="12" t="s">
        <v>35</v>
      </c>
      <c r="I10" s="7" t="s">
        <v>35</v>
      </c>
      <c r="J10" s="4" t="s">
        <v>1</v>
      </c>
      <c r="K10" s="4" t="s">
        <v>6</v>
      </c>
      <c r="L10" s="12" t="s">
        <v>35</v>
      </c>
      <c r="M10" s="12" t="s">
        <v>34</v>
      </c>
      <c r="N10" s="7" t="s">
        <v>34</v>
      </c>
      <c r="O10" s="4" t="s">
        <v>34</v>
      </c>
      <c r="P10" s="13" t="s">
        <v>6</v>
      </c>
      <c r="Q10" s="13" t="str">
        <f t="shared" si="6"/>
        <v>♀</v>
      </c>
      <c r="R10" s="20" t="str">
        <f t="shared" si="7"/>
        <v>♀</v>
      </c>
      <c r="S10" s="21" t="str">
        <f t="shared" si="8"/>
        <v>♀</v>
      </c>
      <c r="T10" s="22" t="str">
        <f t="shared" si="9"/>
        <v>♀</v>
      </c>
      <c r="U10" s="13">
        <f t="shared" si="10"/>
        <v>3</v>
      </c>
      <c r="V10" s="20" t="str">
        <f t="shared" si="0"/>
        <v>♀</v>
      </c>
      <c r="W10" s="21" t="str">
        <f t="shared" si="1"/>
        <v>♀</v>
      </c>
      <c r="X10" s="22" t="str">
        <f t="shared" si="2"/>
        <v>♀</v>
      </c>
      <c r="Y10" s="13">
        <f t="shared" si="11"/>
        <v>3</v>
      </c>
      <c r="Z10" s="20" t="str">
        <f t="shared" si="3"/>
        <v>♀</v>
      </c>
      <c r="AA10" s="21" t="str">
        <f t="shared" si="4"/>
        <v>♀</v>
      </c>
      <c r="AB10" s="22" t="str">
        <f t="shared" si="5"/>
        <v>♀</v>
      </c>
      <c r="AC10" s="13">
        <f t="shared" si="12"/>
        <v>3</v>
      </c>
    </row>
    <row r="11" spans="1:29" x14ac:dyDescent="0.3">
      <c r="A11" s="4" t="s">
        <v>7</v>
      </c>
      <c r="B11" t="s">
        <v>35</v>
      </c>
      <c r="C11" t="s">
        <v>35</v>
      </c>
      <c r="D11" s="7" t="s">
        <v>35</v>
      </c>
      <c r="E11" s="4" t="s">
        <v>10</v>
      </c>
      <c r="F11" s="4" t="s">
        <v>7</v>
      </c>
      <c r="G11" s="12" t="s">
        <v>34</v>
      </c>
      <c r="H11" s="12" t="s">
        <v>34</v>
      </c>
      <c r="I11" s="7" t="s">
        <v>34</v>
      </c>
      <c r="J11" s="4" t="s">
        <v>9</v>
      </c>
      <c r="K11" s="4" t="s">
        <v>7</v>
      </c>
      <c r="L11" s="12" t="s">
        <v>34</v>
      </c>
      <c r="M11" s="12" t="s">
        <v>34</v>
      </c>
      <c r="N11" s="7" t="s">
        <v>34</v>
      </c>
      <c r="O11" s="4" t="s">
        <v>34</v>
      </c>
      <c r="P11" s="13" t="s">
        <v>7</v>
      </c>
      <c r="Q11" s="13" t="str">
        <f t="shared" si="6"/>
        <v>♀</v>
      </c>
      <c r="R11" s="20" t="str">
        <f t="shared" si="7"/>
        <v>♀</v>
      </c>
      <c r="S11" s="21" t="str">
        <f t="shared" si="8"/>
        <v>♀</v>
      </c>
      <c r="T11" s="22" t="str">
        <f t="shared" si="9"/>
        <v>♀</v>
      </c>
      <c r="U11" s="13">
        <f t="shared" si="10"/>
        <v>3</v>
      </c>
      <c r="V11" s="20" t="str">
        <f t="shared" si="0"/>
        <v>♀</v>
      </c>
      <c r="W11" s="21" t="str">
        <f t="shared" si="1"/>
        <v>♀</v>
      </c>
      <c r="X11" s="22" t="str">
        <f t="shared" si="2"/>
        <v>♂</v>
      </c>
      <c r="Y11" s="13">
        <f t="shared" si="11"/>
        <v>2</v>
      </c>
      <c r="Z11" s="20" t="str">
        <f t="shared" si="3"/>
        <v>♀</v>
      </c>
      <c r="AA11" s="21" t="str">
        <f t="shared" si="4"/>
        <v>♀</v>
      </c>
      <c r="AB11" s="22" t="str">
        <f t="shared" si="5"/>
        <v>♀</v>
      </c>
      <c r="AC11" s="13">
        <f t="shared" si="12"/>
        <v>3</v>
      </c>
    </row>
    <row r="12" spans="1:29" s="2" customFormat="1" ht="15" thickBot="1" x14ac:dyDescent="0.35">
      <c r="A12" s="5" t="s">
        <v>8</v>
      </c>
      <c r="B12" s="2" t="s">
        <v>34</v>
      </c>
      <c r="C12" s="2" t="s">
        <v>34</v>
      </c>
      <c r="D12" s="8" t="s">
        <v>34</v>
      </c>
      <c r="E12" s="5" t="s">
        <v>18</v>
      </c>
      <c r="F12" s="5" t="s">
        <v>8</v>
      </c>
      <c r="G12" s="2" t="s">
        <v>34</v>
      </c>
      <c r="H12" s="2" t="s">
        <v>34</v>
      </c>
      <c r="I12" s="8" t="s">
        <v>34</v>
      </c>
      <c r="J12" s="5" t="s">
        <v>10</v>
      </c>
      <c r="K12" s="5" t="s">
        <v>8</v>
      </c>
      <c r="L12" s="2" t="s">
        <v>34</v>
      </c>
      <c r="M12" s="2" t="s">
        <v>34</v>
      </c>
      <c r="N12" s="8" t="s">
        <v>34</v>
      </c>
      <c r="O12" s="5" t="s">
        <v>34</v>
      </c>
      <c r="P12" s="26" t="s">
        <v>8</v>
      </c>
      <c r="Q12" s="26" t="str">
        <f t="shared" si="6"/>
        <v>♀</v>
      </c>
      <c r="R12" s="27" t="str">
        <f t="shared" si="7"/>
        <v>♂</v>
      </c>
      <c r="S12" s="28" t="str">
        <f t="shared" si="8"/>
        <v>♀</v>
      </c>
      <c r="T12" s="29" t="str">
        <f t="shared" si="9"/>
        <v>♀</v>
      </c>
      <c r="U12" s="26">
        <f t="shared" si="10"/>
        <v>2</v>
      </c>
      <c r="V12" s="27" t="str">
        <f t="shared" si="0"/>
        <v>♂</v>
      </c>
      <c r="W12" s="28" t="str">
        <f t="shared" si="1"/>
        <v>♀</v>
      </c>
      <c r="X12" s="29" t="str">
        <f t="shared" si="2"/>
        <v>♀</v>
      </c>
      <c r="Y12" s="26">
        <f t="shared" si="11"/>
        <v>2</v>
      </c>
      <c r="Z12" s="27" t="str">
        <f t="shared" si="3"/>
        <v>♂</v>
      </c>
      <c r="AA12" s="28" t="str">
        <f t="shared" si="4"/>
        <v>♀</v>
      </c>
      <c r="AB12" s="29" t="str">
        <f t="shared" si="5"/>
        <v>♀</v>
      </c>
      <c r="AC12" s="26">
        <f t="shared" si="12"/>
        <v>2</v>
      </c>
    </row>
    <row r="13" spans="1:29" x14ac:dyDescent="0.3">
      <c r="A13" s="4" t="s">
        <v>9</v>
      </c>
      <c r="B13" s="12" t="s">
        <v>34</v>
      </c>
      <c r="C13" s="12" t="s">
        <v>34</v>
      </c>
      <c r="D13" s="7" t="s">
        <v>34</v>
      </c>
      <c r="E13" s="4" t="s">
        <v>8</v>
      </c>
      <c r="F13" s="4" t="s">
        <v>9</v>
      </c>
      <c r="G13" s="12" t="s">
        <v>35</v>
      </c>
      <c r="H13" s="12" t="s">
        <v>35</v>
      </c>
      <c r="I13" s="7" t="s">
        <v>35</v>
      </c>
      <c r="J13" s="4" t="s">
        <v>2</v>
      </c>
      <c r="K13" s="4" t="s">
        <v>9</v>
      </c>
      <c r="L13" s="12" t="s">
        <v>34</v>
      </c>
      <c r="M13" s="12" t="s">
        <v>34</v>
      </c>
      <c r="N13" s="7" t="s">
        <v>34</v>
      </c>
      <c r="O13" s="4" t="s">
        <v>34</v>
      </c>
      <c r="P13" s="13" t="s">
        <v>9</v>
      </c>
      <c r="Q13" s="25" t="str">
        <f t="shared" si="6"/>
        <v>♂</v>
      </c>
      <c r="R13" s="20" t="str">
        <f t="shared" si="7"/>
        <v>♂</v>
      </c>
      <c r="S13" s="21" t="str">
        <f t="shared" si="8"/>
        <v>♂</v>
      </c>
      <c r="T13" s="22" t="str">
        <f t="shared" si="9"/>
        <v>♂</v>
      </c>
      <c r="U13" s="25">
        <f t="shared" si="10"/>
        <v>3</v>
      </c>
      <c r="V13" s="20" t="str">
        <f t="shared" si="0"/>
        <v>♂</v>
      </c>
      <c r="W13" s="21" t="str">
        <f t="shared" si="1"/>
        <v>♂</v>
      </c>
      <c r="X13" s="22" t="str">
        <f t="shared" si="2"/>
        <v>♂</v>
      </c>
      <c r="Y13" s="25">
        <f t="shared" si="11"/>
        <v>3</v>
      </c>
      <c r="Z13" s="20" t="str">
        <f t="shared" si="3"/>
        <v>♂</v>
      </c>
      <c r="AA13" s="21" t="str">
        <f t="shared" si="4"/>
        <v>♂</v>
      </c>
      <c r="AB13" s="22" t="str">
        <f t="shared" si="5"/>
        <v>♂</v>
      </c>
      <c r="AC13" s="25">
        <f t="shared" si="12"/>
        <v>3</v>
      </c>
    </row>
    <row r="14" spans="1:29" x14ac:dyDescent="0.3">
      <c r="A14" s="4" t="s">
        <v>10</v>
      </c>
      <c r="B14" s="12" t="s">
        <v>35</v>
      </c>
      <c r="C14" s="12" t="s">
        <v>35</v>
      </c>
      <c r="D14" s="7" t="s">
        <v>35</v>
      </c>
      <c r="E14" s="4" t="s">
        <v>4</v>
      </c>
      <c r="F14" s="4" t="s">
        <v>10</v>
      </c>
      <c r="G14" s="12" t="s">
        <v>35</v>
      </c>
      <c r="H14" s="12" t="s">
        <v>35</v>
      </c>
      <c r="I14" s="7" t="s">
        <v>35</v>
      </c>
      <c r="J14" s="4" t="s">
        <v>18</v>
      </c>
      <c r="K14" s="4" t="s">
        <v>10</v>
      </c>
      <c r="L14" s="12" t="s">
        <v>34</v>
      </c>
      <c r="M14" s="12" t="s">
        <v>34</v>
      </c>
      <c r="N14" s="7" t="s">
        <v>34</v>
      </c>
      <c r="O14" s="4" t="s">
        <v>34</v>
      </c>
      <c r="P14" s="13" t="s">
        <v>10</v>
      </c>
      <c r="Q14" s="13" t="str">
        <f t="shared" si="6"/>
        <v>♀</v>
      </c>
      <c r="R14" s="20" t="str">
        <f t="shared" si="7"/>
        <v>♀</v>
      </c>
      <c r="S14" s="21" t="str">
        <f t="shared" si="8"/>
        <v>♀</v>
      </c>
      <c r="T14" s="22" t="str">
        <f t="shared" si="9"/>
        <v>♀</v>
      </c>
      <c r="U14" s="13">
        <f t="shared" si="10"/>
        <v>3</v>
      </c>
      <c r="V14" s="20" t="str">
        <f t="shared" si="0"/>
        <v>♀</v>
      </c>
      <c r="W14" s="21" t="str">
        <f t="shared" si="1"/>
        <v>♂</v>
      </c>
      <c r="X14" s="22" t="str">
        <f t="shared" si="2"/>
        <v>♀</v>
      </c>
      <c r="Y14" s="13">
        <f t="shared" si="11"/>
        <v>2</v>
      </c>
      <c r="Z14" s="20" t="str">
        <f t="shared" si="3"/>
        <v>♀</v>
      </c>
      <c r="AA14" s="21" t="str">
        <f t="shared" si="4"/>
        <v>♀</v>
      </c>
      <c r="AB14" s="22" t="str">
        <f t="shared" si="5"/>
        <v>♀</v>
      </c>
      <c r="AC14" s="13">
        <f t="shared" si="12"/>
        <v>3</v>
      </c>
    </row>
    <row r="15" spans="1:29" x14ac:dyDescent="0.3">
      <c r="A15" s="4" t="s">
        <v>11</v>
      </c>
      <c r="B15" s="12" t="s">
        <v>34</v>
      </c>
      <c r="C15" s="12" t="s">
        <v>34</v>
      </c>
      <c r="D15" s="7" t="s">
        <v>34</v>
      </c>
      <c r="E15" s="4" t="s">
        <v>19</v>
      </c>
      <c r="F15" s="4" t="s">
        <v>11</v>
      </c>
      <c r="G15" s="12" t="s">
        <v>35</v>
      </c>
      <c r="H15" s="12" t="s">
        <v>34</v>
      </c>
      <c r="I15" s="7" t="s">
        <v>35</v>
      </c>
      <c r="J15" s="4" t="s">
        <v>26</v>
      </c>
      <c r="K15" s="4" t="s">
        <v>11</v>
      </c>
      <c r="L15" s="12" t="s">
        <v>35</v>
      </c>
      <c r="M15" s="12" t="s">
        <v>35</v>
      </c>
      <c r="N15" s="7" t="s">
        <v>35</v>
      </c>
      <c r="O15" s="4" t="s">
        <v>35</v>
      </c>
      <c r="P15" s="13" t="s">
        <v>11</v>
      </c>
      <c r="Q15" s="13" t="str">
        <f t="shared" si="6"/>
        <v>♂</v>
      </c>
      <c r="R15" s="20" t="str">
        <f t="shared" si="7"/>
        <v>♂</v>
      </c>
      <c r="S15" s="21" t="str">
        <f t="shared" si="8"/>
        <v>♂</v>
      </c>
      <c r="T15" s="22" t="str">
        <f t="shared" si="9"/>
        <v>♂</v>
      </c>
      <c r="U15" s="13">
        <f t="shared" si="10"/>
        <v>3</v>
      </c>
      <c r="V15" s="20" t="str">
        <f t="shared" si="0"/>
        <v>♂</v>
      </c>
      <c r="W15" s="21" t="str">
        <f t="shared" si="1"/>
        <v>♂</v>
      </c>
      <c r="X15" s="22" t="str">
        <f t="shared" si="2"/>
        <v>♂</v>
      </c>
      <c r="Y15" s="13">
        <f t="shared" si="11"/>
        <v>3</v>
      </c>
      <c r="Z15" s="20" t="str">
        <f t="shared" si="3"/>
        <v>♂</v>
      </c>
      <c r="AA15" s="21" t="str">
        <f t="shared" si="4"/>
        <v>♂</v>
      </c>
      <c r="AB15" s="22" t="str">
        <f t="shared" si="5"/>
        <v>♂</v>
      </c>
      <c r="AC15" s="13">
        <f t="shared" si="12"/>
        <v>3</v>
      </c>
    </row>
    <row r="16" spans="1:29" x14ac:dyDescent="0.3">
      <c r="A16" s="4" t="s">
        <v>12</v>
      </c>
      <c r="B16" s="12" t="s">
        <v>34</v>
      </c>
      <c r="C16" s="12" t="s">
        <v>35</v>
      </c>
      <c r="D16" s="7" t="s">
        <v>35</v>
      </c>
      <c r="E16" s="4" t="s">
        <v>26</v>
      </c>
      <c r="F16" s="4" t="s">
        <v>12</v>
      </c>
      <c r="G16" s="12" t="s">
        <v>34</v>
      </c>
      <c r="H16" s="12" t="s">
        <v>34</v>
      </c>
      <c r="I16" s="7" t="s">
        <v>34</v>
      </c>
      <c r="J16" s="4" t="s">
        <v>3</v>
      </c>
      <c r="K16" s="4" t="s">
        <v>12</v>
      </c>
      <c r="L16" s="12" t="s">
        <v>35</v>
      </c>
      <c r="M16" s="12" t="s">
        <v>35</v>
      </c>
      <c r="N16" s="7" t="s">
        <v>35</v>
      </c>
      <c r="O16" s="4" t="s">
        <v>35</v>
      </c>
      <c r="P16" s="13" t="s">
        <v>12</v>
      </c>
      <c r="Q16" s="13" t="str">
        <f t="shared" si="6"/>
        <v>♂</v>
      </c>
      <c r="R16" s="20" t="str">
        <f t="shared" si="7"/>
        <v>♂</v>
      </c>
      <c r="S16" s="21" t="str">
        <f t="shared" si="8"/>
        <v>♂</v>
      </c>
      <c r="T16" s="22" t="str">
        <f t="shared" si="9"/>
        <v>♂</v>
      </c>
      <c r="U16" s="13">
        <f t="shared" si="10"/>
        <v>3</v>
      </c>
      <c r="V16" s="20" t="str">
        <f t="shared" si="0"/>
        <v>♀</v>
      </c>
      <c r="W16" s="21" t="str">
        <f t="shared" si="1"/>
        <v>♂</v>
      </c>
      <c r="X16" s="22" t="str">
        <f t="shared" si="2"/>
        <v>♂</v>
      </c>
      <c r="Y16" s="13">
        <f t="shared" si="11"/>
        <v>2</v>
      </c>
      <c r="Z16" s="20" t="str">
        <f t="shared" si="3"/>
        <v>♀</v>
      </c>
      <c r="AA16" s="21" t="str">
        <f t="shared" si="4"/>
        <v>♂</v>
      </c>
      <c r="AB16" s="22" t="str">
        <f t="shared" si="5"/>
        <v>♂</v>
      </c>
      <c r="AC16" s="13">
        <f t="shared" si="12"/>
        <v>2</v>
      </c>
    </row>
    <row r="17" spans="1:29" x14ac:dyDescent="0.3">
      <c r="A17" s="4" t="s">
        <v>13</v>
      </c>
      <c r="B17" s="12" t="s">
        <v>34</v>
      </c>
      <c r="C17" s="12" t="s">
        <v>34</v>
      </c>
      <c r="D17" s="7" t="s">
        <v>35</v>
      </c>
      <c r="E17" s="4" t="s">
        <v>3</v>
      </c>
      <c r="F17" s="4" t="s">
        <v>13</v>
      </c>
      <c r="G17" s="12" t="s">
        <v>34</v>
      </c>
      <c r="H17" s="12" t="s">
        <v>34</v>
      </c>
      <c r="I17" s="7" t="s">
        <v>34</v>
      </c>
      <c r="J17" s="4" t="s">
        <v>4</v>
      </c>
      <c r="K17" s="4" t="s">
        <v>13</v>
      </c>
      <c r="L17" s="12" t="s">
        <v>34</v>
      </c>
      <c r="M17" s="12" t="s">
        <v>34</v>
      </c>
      <c r="N17" s="7" t="s">
        <v>34</v>
      </c>
      <c r="O17" s="4" t="s">
        <v>34</v>
      </c>
      <c r="P17" s="13" t="s">
        <v>13</v>
      </c>
      <c r="Q17" s="13" t="str">
        <f t="shared" si="6"/>
        <v>♂</v>
      </c>
      <c r="R17" s="20" t="str">
        <f t="shared" si="7"/>
        <v>♂</v>
      </c>
      <c r="S17" s="21" t="str">
        <f t="shared" si="8"/>
        <v>♀</v>
      </c>
      <c r="T17" s="22" t="str">
        <f t="shared" si="9"/>
        <v>♂</v>
      </c>
      <c r="U17" s="13">
        <f t="shared" si="10"/>
        <v>2</v>
      </c>
      <c r="V17" s="20" t="str">
        <f t="shared" si="0"/>
        <v>♂</v>
      </c>
      <c r="W17" s="21" t="str">
        <f t="shared" si="1"/>
        <v>♀</v>
      </c>
      <c r="X17" s="22" t="str">
        <f t="shared" si="2"/>
        <v>♂</v>
      </c>
      <c r="Y17" s="13">
        <f t="shared" si="11"/>
        <v>2</v>
      </c>
      <c r="Z17" s="20" t="str">
        <f t="shared" si="3"/>
        <v>♀</v>
      </c>
      <c r="AA17" s="21" t="str">
        <f t="shared" si="4"/>
        <v>♂</v>
      </c>
      <c r="AB17" s="22" t="str">
        <f t="shared" si="5"/>
        <v>♂</v>
      </c>
      <c r="AC17" s="13">
        <f t="shared" si="12"/>
        <v>2</v>
      </c>
    </row>
    <row r="18" spans="1:29" x14ac:dyDescent="0.3">
      <c r="A18" s="4" t="s">
        <v>14</v>
      </c>
      <c r="B18" s="12" t="s">
        <v>34</v>
      </c>
      <c r="C18" s="12" t="s">
        <v>34</v>
      </c>
      <c r="D18" s="7" t="s">
        <v>34</v>
      </c>
      <c r="E18" s="4" t="s">
        <v>5</v>
      </c>
      <c r="F18" s="4" t="s">
        <v>14</v>
      </c>
      <c r="G18" s="12" t="s">
        <v>34</v>
      </c>
      <c r="H18" s="12" t="s">
        <v>35</v>
      </c>
      <c r="I18" s="7" t="s">
        <v>34</v>
      </c>
      <c r="J18" s="4" t="s">
        <v>5</v>
      </c>
      <c r="K18" s="4" t="s">
        <v>14</v>
      </c>
      <c r="L18" s="12" t="s">
        <v>35</v>
      </c>
      <c r="M18" s="12" t="s">
        <v>35</v>
      </c>
      <c r="N18" s="7" t="s">
        <v>35</v>
      </c>
      <c r="O18" s="4" t="s">
        <v>35</v>
      </c>
      <c r="P18" s="13" t="s">
        <v>14</v>
      </c>
      <c r="Q18" s="13" t="str">
        <f t="shared" si="6"/>
        <v>♂</v>
      </c>
      <c r="R18" s="20" t="str">
        <f t="shared" si="7"/>
        <v>♂</v>
      </c>
      <c r="S18" s="21" t="str">
        <f t="shared" si="8"/>
        <v>♂</v>
      </c>
      <c r="T18" s="22" t="str">
        <f t="shared" si="9"/>
        <v>♂</v>
      </c>
      <c r="U18" s="13">
        <f t="shared" si="10"/>
        <v>3</v>
      </c>
      <c r="V18" s="20" t="str">
        <f t="shared" si="0"/>
        <v>♂</v>
      </c>
      <c r="W18" s="21" t="str">
        <f t="shared" si="1"/>
        <v>♂</v>
      </c>
      <c r="X18" s="22" t="str">
        <f t="shared" si="2"/>
        <v>♂</v>
      </c>
      <c r="Y18" s="13">
        <f t="shared" si="11"/>
        <v>3</v>
      </c>
      <c r="Z18" s="20" t="str">
        <f t="shared" si="3"/>
        <v>♂</v>
      </c>
      <c r="AA18" s="21" t="str">
        <f t="shared" si="4"/>
        <v>♂</v>
      </c>
      <c r="AB18" s="22" t="str">
        <f t="shared" si="5"/>
        <v>♂</v>
      </c>
      <c r="AC18" s="13">
        <f t="shared" si="12"/>
        <v>3</v>
      </c>
    </row>
    <row r="19" spans="1:29" x14ac:dyDescent="0.3">
      <c r="A19" s="4" t="s">
        <v>15</v>
      </c>
      <c r="B19" s="12" t="s">
        <v>34</v>
      </c>
      <c r="C19" s="12" t="s">
        <v>35</v>
      </c>
      <c r="D19" s="7" t="s">
        <v>34</v>
      </c>
      <c r="E19" s="4" t="s">
        <v>12</v>
      </c>
      <c r="F19" s="4" t="s">
        <v>15</v>
      </c>
      <c r="G19" s="12" t="s">
        <v>34</v>
      </c>
      <c r="H19" s="12" t="s">
        <v>34</v>
      </c>
      <c r="I19" s="7" t="s">
        <v>34</v>
      </c>
      <c r="J19" s="4" t="s">
        <v>21</v>
      </c>
      <c r="K19" s="4" t="s">
        <v>15</v>
      </c>
      <c r="L19" s="12" t="s">
        <v>34</v>
      </c>
      <c r="M19" s="12" t="s">
        <v>34</v>
      </c>
      <c r="N19" s="7" t="s">
        <v>34</v>
      </c>
      <c r="O19" s="4" t="s">
        <v>34</v>
      </c>
      <c r="P19" s="13" t="s">
        <v>15</v>
      </c>
      <c r="Q19" s="13" t="str">
        <f t="shared" si="6"/>
        <v>♂</v>
      </c>
      <c r="R19" s="20" t="str">
        <f t="shared" si="7"/>
        <v>♂</v>
      </c>
      <c r="S19" s="21" t="str">
        <f t="shared" si="8"/>
        <v>♂</v>
      </c>
      <c r="T19" s="22" t="str">
        <f t="shared" si="9"/>
        <v>♂</v>
      </c>
      <c r="U19" s="13">
        <f t="shared" si="10"/>
        <v>3</v>
      </c>
      <c r="V19" s="20" t="str">
        <f t="shared" si="0"/>
        <v>♀</v>
      </c>
      <c r="W19" s="21" t="str">
        <f t="shared" si="1"/>
        <v>♂</v>
      </c>
      <c r="X19" s="22" t="str">
        <f t="shared" si="2"/>
        <v>♂</v>
      </c>
      <c r="Y19" s="13">
        <f t="shared" si="11"/>
        <v>2</v>
      </c>
      <c r="Z19" s="20" t="str">
        <f t="shared" si="3"/>
        <v>♂</v>
      </c>
      <c r="AA19" s="21" t="str">
        <f t="shared" si="4"/>
        <v>♂</v>
      </c>
      <c r="AB19" s="22" t="str">
        <f t="shared" si="5"/>
        <v>♂</v>
      </c>
      <c r="AC19" s="13">
        <f t="shared" si="12"/>
        <v>3</v>
      </c>
    </row>
    <row r="20" spans="1:29" s="2" customFormat="1" ht="15" thickBot="1" x14ac:dyDescent="0.35">
      <c r="A20" s="5" t="s">
        <v>16</v>
      </c>
      <c r="B20" s="2" t="s">
        <v>35</v>
      </c>
      <c r="C20" s="2" t="s">
        <v>35</v>
      </c>
      <c r="D20" s="8" t="s">
        <v>35</v>
      </c>
      <c r="E20" s="5" t="s">
        <v>20</v>
      </c>
      <c r="F20" s="5" t="s">
        <v>16</v>
      </c>
      <c r="G20" s="2" t="s">
        <v>35</v>
      </c>
      <c r="H20" s="2" t="s">
        <v>35</v>
      </c>
      <c r="I20" s="8" t="s">
        <v>35</v>
      </c>
      <c r="J20" s="5" t="s">
        <v>12</v>
      </c>
      <c r="K20" s="5" t="s">
        <v>16</v>
      </c>
      <c r="L20" s="2" t="s">
        <v>34</v>
      </c>
      <c r="M20" s="2" t="s">
        <v>34</v>
      </c>
      <c r="N20" s="8" t="s">
        <v>34</v>
      </c>
      <c r="O20" s="5" t="s">
        <v>34</v>
      </c>
      <c r="P20" s="26" t="s">
        <v>16</v>
      </c>
      <c r="Q20" s="26" t="str">
        <f t="shared" si="6"/>
        <v>♂</v>
      </c>
      <c r="R20" s="27" t="str">
        <f t="shared" si="7"/>
        <v>♀</v>
      </c>
      <c r="S20" s="28" t="str">
        <f t="shared" si="8"/>
        <v>♂</v>
      </c>
      <c r="T20" s="29" t="str">
        <f t="shared" si="9"/>
        <v>♂</v>
      </c>
      <c r="U20" s="26">
        <f t="shared" si="10"/>
        <v>2</v>
      </c>
      <c r="V20" s="27" t="str">
        <f t="shared" si="0"/>
        <v>♀</v>
      </c>
      <c r="W20" s="28" t="str">
        <f t="shared" si="1"/>
        <v>♂</v>
      </c>
      <c r="X20" s="29" t="str">
        <f t="shared" si="2"/>
        <v>♂</v>
      </c>
      <c r="Y20" s="26">
        <f t="shared" si="11"/>
        <v>2</v>
      </c>
      <c r="Z20" s="27" t="str">
        <f t="shared" si="3"/>
        <v>♀</v>
      </c>
      <c r="AA20" s="28" t="str">
        <f t="shared" si="4"/>
        <v>♂</v>
      </c>
      <c r="AB20" s="29" t="str">
        <f t="shared" si="5"/>
        <v>♂</v>
      </c>
      <c r="AC20" s="26">
        <f t="shared" si="12"/>
        <v>2</v>
      </c>
    </row>
    <row r="21" spans="1:29" x14ac:dyDescent="0.3">
      <c r="A21" s="4" t="s">
        <v>17</v>
      </c>
      <c r="B21" s="12" t="s">
        <v>35</v>
      </c>
      <c r="C21" s="12" t="s">
        <v>35</v>
      </c>
      <c r="D21" s="7" t="s">
        <v>35</v>
      </c>
      <c r="E21" s="4" t="s">
        <v>6</v>
      </c>
      <c r="F21" s="4" t="s">
        <v>17</v>
      </c>
      <c r="G21" s="12" t="s">
        <v>35</v>
      </c>
      <c r="H21" s="12" t="s">
        <v>35</v>
      </c>
      <c r="I21" s="7" t="s">
        <v>35</v>
      </c>
      <c r="J21" s="4" t="s">
        <v>11</v>
      </c>
      <c r="K21" s="4" t="s">
        <v>17</v>
      </c>
      <c r="L21" s="12" t="s">
        <v>35</v>
      </c>
      <c r="M21" s="12" t="s">
        <v>35</v>
      </c>
      <c r="N21" s="7" t="s">
        <v>35</v>
      </c>
      <c r="O21" s="4" t="s">
        <v>35</v>
      </c>
      <c r="P21" s="13" t="s">
        <v>17</v>
      </c>
      <c r="Q21" s="25" t="str">
        <f t="shared" si="6"/>
        <v>♀</v>
      </c>
      <c r="R21" s="20" t="str">
        <f t="shared" si="7"/>
        <v>♀</v>
      </c>
      <c r="S21" s="21" t="str">
        <f t="shared" si="8"/>
        <v>♀</v>
      </c>
      <c r="T21" s="22" t="str">
        <f t="shared" si="9"/>
        <v>♀</v>
      </c>
      <c r="U21" s="25">
        <f t="shared" si="10"/>
        <v>3</v>
      </c>
      <c r="V21" s="20" t="str">
        <f t="shared" si="0"/>
        <v>♀</v>
      </c>
      <c r="W21" s="21" t="str">
        <f t="shared" si="1"/>
        <v>♀</v>
      </c>
      <c r="X21" s="22" t="str">
        <f t="shared" si="2"/>
        <v>♀</v>
      </c>
      <c r="Y21" s="25">
        <f t="shared" si="11"/>
        <v>3</v>
      </c>
      <c r="Z21" s="20" t="str">
        <f t="shared" si="3"/>
        <v>♀</v>
      </c>
      <c r="AA21" s="21" t="str">
        <f t="shared" si="4"/>
        <v>♀</v>
      </c>
      <c r="AB21" s="22" t="str">
        <f t="shared" si="5"/>
        <v>♀</v>
      </c>
      <c r="AC21" s="25">
        <f t="shared" si="12"/>
        <v>3</v>
      </c>
    </row>
    <row r="22" spans="1:29" x14ac:dyDescent="0.3">
      <c r="A22" s="4" t="s">
        <v>18</v>
      </c>
      <c r="B22" s="12" t="s">
        <v>34</v>
      </c>
      <c r="C22" s="12" t="s">
        <v>34</v>
      </c>
      <c r="D22" s="7" t="s">
        <v>34</v>
      </c>
      <c r="E22" s="4" t="s">
        <v>7</v>
      </c>
      <c r="F22" s="4" t="s">
        <v>18</v>
      </c>
      <c r="G22" s="12" t="s">
        <v>35</v>
      </c>
      <c r="H22" s="12" t="s">
        <v>35</v>
      </c>
      <c r="I22" s="7" t="s">
        <v>35</v>
      </c>
      <c r="J22" s="4" t="s">
        <v>20</v>
      </c>
      <c r="K22" s="4" t="s">
        <v>18</v>
      </c>
      <c r="L22" s="12" t="s">
        <v>35</v>
      </c>
      <c r="M22" s="12" t="s">
        <v>34</v>
      </c>
      <c r="N22" s="7" t="s">
        <v>35</v>
      </c>
      <c r="O22" s="4" t="s">
        <v>35</v>
      </c>
      <c r="P22" s="13" t="s">
        <v>18</v>
      </c>
      <c r="Q22" s="13" t="str">
        <f t="shared" si="6"/>
        <v>♂</v>
      </c>
      <c r="R22" s="20" t="str">
        <f t="shared" si="7"/>
        <v>♂</v>
      </c>
      <c r="S22" s="21" t="str">
        <f t="shared" si="8"/>
        <v>♂</v>
      </c>
      <c r="T22" s="22" t="str">
        <f t="shared" si="9"/>
        <v>♂</v>
      </c>
      <c r="U22" s="13">
        <f t="shared" si="10"/>
        <v>3</v>
      </c>
      <c r="V22" s="20" t="str">
        <f t="shared" si="0"/>
        <v>♂</v>
      </c>
      <c r="W22" s="21" t="str">
        <f t="shared" si="1"/>
        <v>♂</v>
      </c>
      <c r="X22" s="22" t="str">
        <f t="shared" si="2"/>
        <v>♂</v>
      </c>
      <c r="Y22" s="13">
        <f t="shared" si="11"/>
        <v>3</v>
      </c>
      <c r="Z22" s="20" t="str">
        <f t="shared" si="3"/>
        <v>♂</v>
      </c>
      <c r="AA22" s="21" t="str">
        <f t="shared" si="4"/>
        <v>♂</v>
      </c>
      <c r="AB22" s="22" t="str">
        <f t="shared" si="5"/>
        <v>♂</v>
      </c>
      <c r="AC22" s="13">
        <f t="shared" si="12"/>
        <v>3</v>
      </c>
    </row>
    <row r="23" spans="1:29" x14ac:dyDescent="0.3">
      <c r="A23" s="4" t="s">
        <v>19</v>
      </c>
      <c r="B23" s="12" t="s">
        <v>34</v>
      </c>
      <c r="C23" s="12" t="s">
        <v>35</v>
      </c>
      <c r="D23" s="7" t="s">
        <v>34</v>
      </c>
      <c r="E23" s="4" t="s">
        <v>13</v>
      </c>
      <c r="F23" s="4" t="s">
        <v>19</v>
      </c>
      <c r="G23" s="12" t="s">
        <v>34</v>
      </c>
      <c r="H23" s="12" t="s">
        <v>34</v>
      </c>
      <c r="I23" s="7" t="s">
        <v>34</v>
      </c>
      <c r="J23" s="4" t="s">
        <v>27</v>
      </c>
      <c r="K23" s="4" t="s">
        <v>19</v>
      </c>
      <c r="L23" s="12" t="s">
        <v>34</v>
      </c>
      <c r="M23" s="12" t="s">
        <v>34</v>
      </c>
      <c r="N23" s="7" t="s">
        <v>34</v>
      </c>
      <c r="O23" s="4" t="s">
        <v>34</v>
      </c>
      <c r="P23" s="13" t="s">
        <v>19</v>
      </c>
      <c r="Q23" s="13" t="str">
        <f t="shared" si="6"/>
        <v>♂</v>
      </c>
      <c r="R23" s="20" t="str">
        <f t="shared" si="7"/>
        <v>♂</v>
      </c>
      <c r="S23" s="21" t="str">
        <f t="shared" si="8"/>
        <v>♂</v>
      </c>
      <c r="T23" s="22" t="str">
        <f t="shared" si="9"/>
        <v>♂</v>
      </c>
      <c r="U23" s="13">
        <f t="shared" si="10"/>
        <v>3</v>
      </c>
      <c r="V23" s="20" t="str">
        <f t="shared" si="0"/>
        <v>♀</v>
      </c>
      <c r="W23" s="21" t="str">
        <f t="shared" si="1"/>
        <v>♂</v>
      </c>
      <c r="X23" s="22" t="str">
        <f t="shared" si="2"/>
        <v>♂</v>
      </c>
      <c r="Y23" s="13">
        <f t="shared" si="11"/>
        <v>2</v>
      </c>
      <c r="Z23" s="20" t="str">
        <f t="shared" si="3"/>
        <v>♂</v>
      </c>
      <c r="AA23" s="21" t="str">
        <f t="shared" si="4"/>
        <v>♂</v>
      </c>
      <c r="AB23" s="22" t="str">
        <f t="shared" si="5"/>
        <v>♂</v>
      </c>
      <c r="AC23" s="13">
        <f t="shared" si="12"/>
        <v>3</v>
      </c>
    </row>
    <row r="24" spans="1:29" x14ac:dyDescent="0.3">
      <c r="A24" s="4" t="s">
        <v>20</v>
      </c>
      <c r="B24" s="12" t="s">
        <v>35</v>
      </c>
      <c r="C24" s="12" t="s">
        <v>35</v>
      </c>
      <c r="D24" s="7" t="s">
        <v>34</v>
      </c>
      <c r="E24" s="4" t="s">
        <v>14</v>
      </c>
      <c r="F24" s="4" t="s">
        <v>20</v>
      </c>
      <c r="G24" s="12" t="s">
        <v>34</v>
      </c>
      <c r="H24" s="12" t="s">
        <v>34</v>
      </c>
      <c r="I24" s="7" t="s">
        <v>34</v>
      </c>
      <c r="J24" s="4" t="s">
        <v>13</v>
      </c>
      <c r="K24" s="4" t="s">
        <v>20</v>
      </c>
      <c r="L24" s="12" t="s">
        <v>35</v>
      </c>
      <c r="M24" s="12" t="s">
        <v>35</v>
      </c>
      <c r="N24" s="7" t="s">
        <v>35</v>
      </c>
      <c r="O24" s="4" t="s">
        <v>35</v>
      </c>
      <c r="P24" s="13" t="s">
        <v>20</v>
      </c>
      <c r="Q24" s="13" t="str">
        <f t="shared" si="6"/>
        <v>♂</v>
      </c>
      <c r="R24" s="20" t="str">
        <f t="shared" si="7"/>
        <v>♀</v>
      </c>
      <c r="S24" s="21" t="str">
        <f t="shared" si="8"/>
        <v>♂</v>
      </c>
      <c r="T24" s="22" t="str">
        <f t="shared" si="9"/>
        <v>♂</v>
      </c>
      <c r="U24" s="13">
        <f t="shared" si="10"/>
        <v>2</v>
      </c>
      <c r="V24" s="20" t="str">
        <f t="shared" si="0"/>
        <v>♀</v>
      </c>
      <c r="W24" s="21" t="str">
        <f t="shared" si="1"/>
        <v>♀</v>
      </c>
      <c r="X24" s="22" t="str">
        <f t="shared" si="2"/>
        <v>♀</v>
      </c>
      <c r="Y24" s="13">
        <f t="shared" si="11"/>
        <v>0</v>
      </c>
      <c r="Z24" s="20" t="str">
        <f t="shared" si="3"/>
        <v>♂</v>
      </c>
      <c r="AA24" s="21" t="str">
        <f t="shared" si="4"/>
        <v>♂</v>
      </c>
      <c r="AB24" s="22" t="str">
        <f t="shared" si="5"/>
        <v>♂</v>
      </c>
      <c r="AC24" s="13">
        <f t="shared" si="12"/>
        <v>3</v>
      </c>
    </row>
    <row r="25" spans="1:29" x14ac:dyDescent="0.3">
      <c r="A25" s="4" t="s">
        <v>21</v>
      </c>
      <c r="B25" s="12" t="s">
        <v>34</v>
      </c>
      <c r="C25" s="12" t="s">
        <v>35</v>
      </c>
      <c r="D25" s="7" t="s">
        <v>34</v>
      </c>
      <c r="E25" s="4" t="s">
        <v>15</v>
      </c>
      <c r="F25" s="4" t="s">
        <v>21</v>
      </c>
      <c r="G25" s="12" t="s">
        <v>35</v>
      </c>
      <c r="H25" s="12" t="s">
        <v>35</v>
      </c>
      <c r="I25" s="7" t="s">
        <v>35</v>
      </c>
      <c r="J25" s="4" t="s">
        <v>14</v>
      </c>
      <c r="K25" s="4" t="s">
        <v>21</v>
      </c>
      <c r="L25" s="12" t="s">
        <v>34</v>
      </c>
      <c r="M25" s="12" t="s">
        <v>34</v>
      </c>
      <c r="N25" s="7" t="s">
        <v>34</v>
      </c>
      <c r="O25" s="4" t="s">
        <v>34</v>
      </c>
      <c r="P25" s="13" t="s">
        <v>21</v>
      </c>
      <c r="Q25" s="13" t="str">
        <f t="shared" si="6"/>
        <v>♂</v>
      </c>
      <c r="R25" s="20" t="str">
        <f t="shared" si="7"/>
        <v>♂</v>
      </c>
      <c r="S25" s="21" t="str">
        <f t="shared" si="8"/>
        <v>♂</v>
      </c>
      <c r="T25" s="22" t="str">
        <f t="shared" si="9"/>
        <v>♂</v>
      </c>
      <c r="U25" s="13">
        <f t="shared" si="10"/>
        <v>3</v>
      </c>
      <c r="V25" s="20" t="str">
        <f t="shared" si="0"/>
        <v>♀</v>
      </c>
      <c r="W25" s="21" t="str">
        <f t="shared" si="1"/>
        <v>♂</v>
      </c>
      <c r="X25" s="22" t="str">
        <f t="shared" si="2"/>
        <v>♂</v>
      </c>
      <c r="Y25" s="13">
        <f t="shared" si="11"/>
        <v>2</v>
      </c>
      <c r="Z25" s="20" t="str">
        <f t="shared" si="3"/>
        <v>♂</v>
      </c>
      <c r="AA25" s="21" t="str">
        <f t="shared" si="4"/>
        <v>♂</v>
      </c>
      <c r="AB25" s="22" t="str">
        <f t="shared" si="5"/>
        <v>♂</v>
      </c>
      <c r="AC25" s="13">
        <f t="shared" si="12"/>
        <v>3</v>
      </c>
    </row>
    <row r="26" spans="1:29" x14ac:dyDescent="0.3">
      <c r="A26" s="4" t="s">
        <v>22</v>
      </c>
      <c r="B26" s="12" t="s">
        <v>35</v>
      </c>
      <c r="C26" s="12" t="s">
        <v>35</v>
      </c>
      <c r="D26" s="7" t="s">
        <v>35</v>
      </c>
      <c r="E26" s="4" t="s">
        <v>16</v>
      </c>
      <c r="F26" s="4" t="s">
        <v>22</v>
      </c>
      <c r="K26" s="4" t="s">
        <v>22</v>
      </c>
      <c r="L26" s="12" t="s">
        <v>35</v>
      </c>
      <c r="M26" s="12" t="s">
        <v>35</v>
      </c>
      <c r="N26" s="7" t="s">
        <v>34</v>
      </c>
      <c r="O26" s="4" t="s">
        <v>34</v>
      </c>
      <c r="P26" s="13" t="s">
        <v>22</v>
      </c>
      <c r="Q26" s="13" t="str">
        <f t="shared" si="6"/>
        <v>♀</v>
      </c>
      <c r="R26" s="20" t="str">
        <f t="shared" si="7"/>
        <v>♀</v>
      </c>
      <c r="S26" s="21" t="str">
        <f t="shared" si="8"/>
        <v>♀</v>
      </c>
      <c r="T26" s="22" t="str">
        <f t="shared" si="9"/>
        <v>♀</v>
      </c>
      <c r="U26" s="13">
        <f t="shared" si="10"/>
        <v>3</v>
      </c>
      <c r="V26" s="20" t="str">
        <f t="shared" si="0"/>
        <v>♀</v>
      </c>
      <c r="W26" s="21" t="str">
        <f t="shared" si="1"/>
        <v>♀</v>
      </c>
      <c r="X26" s="22" t="str">
        <f t="shared" si="2"/>
        <v>♀</v>
      </c>
      <c r="Y26" s="13">
        <f t="shared" si="11"/>
        <v>3</v>
      </c>
      <c r="Z26" s="20" t="str">
        <f t="shared" si="3"/>
        <v>♀</v>
      </c>
      <c r="AA26" s="21" t="str">
        <f t="shared" si="4"/>
        <v>♀</v>
      </c>
      <c r="AB26" s="22" t="str">
        <f t="shared" si="5"/>
        <v>♀</v>
      </c>
      <c r="AC26" s="13">
        <f t="shared" si="12"/>
        <v>3</v>
      </c>
    </row>
    <row r="27" spans="1:29" x14ac:dyDescent="0.3">
      <c r="A27" s="4" t="s">
        <v>23</v>
      </c>
      <c r="B27" s="12" t="s">
        <v>34</v>
      </c>
      <c r="C27" s="12" t="s">
        <v>34</v>
      </c>
      <c r="D27" s="7" t="s">
        <v>35</v>
      </c>
      <c r="E27" s="4" t="s">
        <v>27</v>
      </c>
      <c r="F27" s="4" t="s">
        <v>23</v>
      </c>
      <c r="K27" s="4" t="s">
        <v>23</v>
      </c>
      <c r="L27" s="12" t="s">
        <v>35</v>
      </c>
      <c r="M27" s="12" t="s">
        <v>35</v>
      </c>
      <c r="N27" s="7" t="s">
        <v>35</v>
      </c>
      <c r="O27" s="4" t="s">
        <v>35</v>
      </c>
      <c r="P27" s="13" t="s">
        <v>23</v>
      </c>
      <c r="Q27" s="13" t="str">
        <f t="shared" si="6"/>
        <v>♂</v>
      </c>
      <c r="R27" s="20" t="str">
        <f t="shared" si="7"/>
        <v>♂</v>
      </c>
      <c r="S27" s="21" t="str">
        <f t="shared" si="8"/>
        <v>♀</v>
      </c>
      <c r="T27" s="22" t="str">
        <f t="shared" si="9"/>
        <v>♂</v>
      </c>
      <c r="U27" s="13">
        <f t="shared" si="10"/>
        <v>2</v>
      </c>
      <c r="V27" s="20" t="str">
        <f t="shared" si="0"/>
        <v>♂</v>
      </c>
      <c r="W27" s="21" t="str">
        <f t="shared" si="1"/>
        <v>♂</v>
      </c>
      <c r="X27" s="22" t="str">
        <f t="shared" si="2"/>
        <v>♂</v>
      </c>
      <c r="Y27" s="13">
        <f t="shared" si="11"/>
        <v>3</v>
      </c>
      <c r="Z27" s="20" t="str">
        <f t="shared" si="3"/>
        <v>♀</v>
      </c>
      <c r="AA27" s="21" t="str">
        <f t="shared" si="4"/>
        <v>♂</v>
      </c>
      <c r="AB27" s="22" t="str">
        <f t="shared" si="5"/>
        <v>♂</v>
      </c>
      <c r="AC27" s="13">
        <f t="shared" si="12"/>
        <v>2</v>
      </c>
    </row>
    <row r="28" spans="1:29" s="2" customFormat="1" ht="15" thickBot="1" x14ac:dyDescent="0.35">
      <c r="A28" s="5" t="s">
        <v>24</v>
      </c>
      <c r="B28" s="2" t="s">
        <v>35</v>
      </c>
      <c r="C28" s="2" t="s">
        <v>35</v>
      </c>
      <c r="D28" s="8" t="s">
        <v>35</v>
      </c>
      <c r="E28" s="5" t="s">
        <v>28</v>
      </c>
      <c r="F28" s="5" t="s">
        <v>24</v>
      </c>
      <c r="I28" s="8"/>
      <c r="J28" s="5"/>
      <c r="K28" s="5" t="s">
        <v>24</v>
      </c>
      <c r="L28" s="2" t="s">
        <v>34</v>
      </c>
      <c r="M28" s="2" t="s">
        <v>34</v>
      </c>
      <c r="N28" s="8" t="s">
        <v>34</v>
      </c>
      <c r="O28" s="5" t="s">
        <v>34</v>
      </c>
      <c r="P28" s="26" t="s">
        <v>24</v>
      </c>
      <c r="Q28" s="26" t="str">
        <f t="shared" si="6"/>
        <v>♂</v>
      </c>
      <c r="R28" s="27" t="str">
        <f t="shared" si="7"/>
        <v>♀</v>
      </c>
      <c r="S28" s="28" t="str">
        <f t="shared" si="8"/>
        <v>♀</v>
      </c>
      <c r="T28" s="29" t="str">
        <f t="shared" si="9"/>
        <v>♀</v>
      </c>
      <c r="U28" s="26">
        <f t="shared" si="10"/>
        <v>0</v>
      </c>
      <c r="V28" s="27" t="str">
        <f t="shared" si="0"/>
        <v>♀</v>
      </c>
      <c r="W28" s="28" t="str">
        <f t="shared" si="1"/>
        <v>♀</v>
      </c>
      <c r="X28" s="29" t="str">
        <f t="shared" si="2"/>
        <v>♀</v>
      </c>
      <c r="Y28" s="26">
        <f t="shared" si="11"/>
        <v>0</v>
      </c>
      <c r="Z28" s="27" t="str">
        <f t="shared" si="3"/>
        <v>♀</v>
      </c>
      <c r="AA28" s="28" t="str">
        <f t="shared" si="4"/>
        <v>♂</v>
      </c>
      <c r="AB28" s="29" t="str">
        <f t="shared" si="5"/>
        <v>♂</v>
      </c>
      <c r="AC28" s="26">
        <f t="shared" si="12"/>
        <v>2</v>
      </c>
    </row>
    <row r="29" spans="1:29" x14ac:dyDescent="0.3">
      <c r="A29" s="4" t="s">
        <v>25</v>
      </c>
      <c r="B29" s="12" t="s">
        <v>35</v>
      </c>
      <c r="C29" s="12" t="s">
        <v>34</v>
      </c>
      <c r="D29" s="7" t="s">
        <v>35</v>
      </c>
      <c r="E29" s="4" t="s">
        <v>21</v>
      </c>
      <c r="F29" s="4" t="s">
        <v>25</v>
      </c>
      <c r="G29" s="12" t="s">
        <v>34</v>
      </c>
      <c r="H29" s="12" t="s">
        <v>34</v>
      </c>
      <c r="I29" s="7" t="s">
        <v>34</v>
      </c>
      <c r="J29" s="4" t="s">
        <v>6</v>
      </c>
      <c r="K29" s="4" t="s">
        <v>25</v>
      </c>
      <c r="L29" s="12" t="s">
        <v>34</v>
      </c>
      <c r="M29" s="12" t="s">
        <v>34</v>
      </c>
      <c r="N29" s="7" t="s">
        <v>34</v>
      </c>
      <c r="O29" s="4" t="s">
        <v>34</v>
      </c>
      <c r="P29" s="13" t="s">
        <v>25</v>
      </c>
      <c r="Q29" s="25" t="str">
        <f t="shared" si="6"/>
        <v>♀</v>
      </c>
      <c r="R29" s="20" t="str">
        <f t="shared" si="7"/>
        <v>♀</v>
      </c>
      <c r="S29" s="21" t="str">
        <f t="shared" si="8"/>
        <v>♀</v>
      </c>
      <c r="T29" s="22" t="str">
        <f t="shared" si="9"/>
        <v>♀</v>
      </c>
      <c r="U29" s="25">
        <f t="shared" si="10"/>
        <v>3</v>
      </c>
      <c r="V29" s="20" t="str">
        <f t="shared" si="0"/>
        <v>♂</v>
      </c>
      <c r="W29" s="21" t="str">
        <f t="shared" si="1"/>
        <v>♀</v>
      </c>
      <c r="X29" s="22" t="str">
        <f t="shared" si="2"/>
        <v>♀</v>
      </c>
      <c r="Y29" s="25">
        <f t="shared" si="11"/>
        <v>2</v>
      </c>
      <c r="Z29" s="20" t="str">
        <f t="shared" si="3"/>
        <v>♀</v>
      </c>
      <c r="AA29" s="21" t="str">
        <f t="shared" si="4"/>
        <v>♀</v>
      </c>
      <c r="AB29" s="22" t="str">
        <f t="shared" si="5"/>
        <v>♀</v>
      </c>
      <c r="AC29" s="25">
        <f t="shared" si="12"/>
        <v>3</v>
      </c>
    </row>
    <row r="30" spans="1:29" x14ac:dyDescent="0.3">
      <c r="A30" s="4" t="s">
        <v>26</v>
      </c>
      <c r="B30" s="12" t="s">
        <v>34</v>
      </c>
      <c r="C30" s="12" t="s">
        <v>34</v>
      </c>
      <c r="D30" s="7" t="s">
        <v>34</v>
      </c>
      <c r="E30" s="4" t="s">
        <v>32</v>
      </c>
      <c r="F30" s="4" t="s">
        <v>26</v>
      </c>
      <c r="G30" s="12" t="s">
        <v>34</v>
      </c>
      <c r="H30" s="12" t="s">
        <v>34</v>
      </c>
      <c r="I30" s="7" t="s">
        <v>34</v>
      </c>
      <c r="J30" s="4" t="s">
        <v>7</v>
      </c>
      <c r="K30" s="4" t="s">
        <v>26</v>
      </c>
      <c r="L30" s="12" t="s">
        <v>35</v>
      </c>
      <c r="M30" s="12" t="s">
        <v>35</v>
      </c>
      <c r="N30" s="7" t="s">
        <v>35</v>
      </c>
      <c r="O30" s="4" t="s">
        <v>35</v>
      </c>
      <c r="P30" s="13" t="s">
        <v>26</v>
      </c>
      <c r="Q30" s="13" t="str">
        <f t="shared" si="6"/>
        <v>♂</v>
      </c>
      <c r="R30" s="20" t="str">
        <f t="shared" si="7"/>
        <v>♂</v>
      </c>
      <c r="S30" s="21" t="str">
        <f t="shared" si="8"/>
        <v>♂</v>
      </c>
      <c r="T30" s="22" t="str">
        <f t="shared" si="9"/>
        <v>♂</v>
      </c>
      <c r="U30" s="13">
        <f t="shared" si="10"/>
        <v>3</v>
      </c>
      <c r="V30" s="20" t="str">
        <f t="shared" si="0"/>
        <v>♂</v>
      </c>
      <c r="W30" s="21" t="str">
        <f t="shared" si="1"/>
        <v>♀</v>
      </c>
      <c r="X30" s="22" t="str">
        <f t="shared" si="2"/>
        <v>♀</v>
      </c>
      <c r="Y30" s="13">
        <f t="shared" si="11"/>
        <v>1</v>
      </c>
      <c r="Z30" s="20" t="str">
        <f t="shared" si="3"/>
        <v>♂</v>
      </c>
      <c r="AA30" s="21" t="str">
        <f t="shared" si="4"/>
        <v>♂</v>
      </c>
      <c r="AB30" s="22" t="str">
        <f t="shared" si="5"/>
        <v>♂</v>
      </c>
      <c r="AC30" s="13">
        <f t="shared" si="12"/>
        <v>3</v>
      </c>
    </row>
    <row r="31" spans="1:29" x14ac:dyDescent="0.3">
      <c r="A31" s="4" t="s">
        <v>27</v>
      </c>
      <c r="B31" s="12" t="s">
        <v>35</v>
      </c>
      <c r="C31" s="12" t="s">
        <v>35</v>
      </c>
      <c r="D31" s="7" t="s">
        <v>35</v>
      </c>
      <c r="E31" s="4" t="s">
        <v>31</v>
      </c>
      <c r="F31" s="4" t="s">
        <v>27</v>
      </c>
      <c r="G31" s="12" t="s">
        <v>35</v>
      </c>
      <c r="H31" s="12" t="s">
        <v>34</v>
      </c>
      <c r="I31" s="7" t="s">
        <v>34</v>
      </c>
      <c r="J31" s="4" t="s">
        <v>15</v>
      </c>
      <c r="K31" s="4" t="s">
        <v>27</v>
      </c>
      <c r="L31" s="12" t="s">
        <v>34</v>
      </c>
      <c r="M31" s="12" t="s">
        <v>34</v>
      </c>
      <c r="N31" s="7" t="s">
        <v>34</v>
      </c>
      <c r="O31" s="4" t="s">
        <v>34</v>
      </c>
      <c r="P31" s="13" t="s">
        <v>27</v>
      </c>
      <c r="Q31" s="13" t="str">
        <f t="shared" si="6"/>
        <v>♀</v>
      </c>
      <c r="R31" s="20" t="str">
        <f t="shared" si="7"/>
        <v>♀</v>
      </c>
      <c r="S31" s="21" t="str">
        <f t="shared" si="8"/>
        <v>♀</v>
      </c>
      <c r="T31" s="22" t="str">
        <f t="shared" si="9"/>
        <v>♀</v>
      </c>
      <c r="U31" s="13">
        <f t="shared" si="10"/>
        <v>3</v>
      </c>
      <c r="V31" s="20" t="str">
        <f t="shared" si="0"/>
        <v>♀</v>
      </c>
      <c r="W31" s="21" t="str">
        <f t="shared" si="1"/>
        <v>♀</v>
      </c>
      <c r="X31" s="22">
        <f t="shared" si="2"/>
        <v>0</v>
      </c>
      <c r="Y31" s="13">
        <f t="shared" si="11"/>
        <v>2</v>
      </c>
      <c r="Z31" s="20" t="str">
        <f t="shared" si="3"/>
        <v>♀</v>
      </c>
      <c r="AA31" s="21" t="str">
        <f t="shared" si="4"/>
        <v>♀</v>
      </c>
      <c r="AB31" s="22" t="str">
        <f t="shared" si="5"/>
        <v>♀</v>
      </c>
      <c r="AC31" s="13">
        <f t="shared" si="12"/>
        <v>3</v>
      </c>
    </row>
    <row r="32" spans="1:29" x14ac:dyDescent="0.3">
      <c r="A32" s="4" t="s">
        <v>28</v>
      </c>
      <c r="B32" s="12" t="s">
        <v>34</v>
      </c>
      <c r="C32" s="12" t="s">
        <v>34</v>
      </c>
      <c r="D32" s="7" t="s">
        <v>34</v>
      </c>
      <c r="E32" s="4" t="s">
        <v>30</v>
      </c>
      <c r="F32" s="4" t="s">
        <v>28</v>
      </c>
      <c r="G32" s="12" t="s">
        <v>35</v>
      </c>
      <c r="H32" s="12" t="s">
        <v>35</v>
      </c>
      <c r="I32" s="7" t="s">
        <v>34</v>
      </c>
      <c r="J32" s="4" t="s">
        <v>22</v>
      </c>
      <c r="K32" s="4" t="s">
        <v>28</v>
      </c>
      <c r="L32" s="12" t="s">
        <v>34</v>
      </c>
      <c r="M32" s="12" t="s">
        <v>35</v>
      </c>
      <c r="N32" s="7" t="s">
        <v>34</v>
      </c>
      <c r="O32" s="4" t="s">
        <v>34</v>
      </c>
      <c r="P32" s="13" t="s">
        <v>28</v>
      </c>
      <c r="Q32" s="13" t="str">
        <f t="shared" si="6"/>
        <v>♂</v>
      </c>
      <c r="R32" s="20" t="str">
        <f t="shared" si="7"/>
        <v>♂</v>
      </c>
      <c r="S32" s="21" t="str">
        <f t="shared" si="8"/>
        <v>♂</v>
      </c>
      <c r="T32" s="22" t="str">
        <f t="shared" si="9"/>
        <v>♂</v>
      </c>
      <c r="U32" s="13">
        <f t="shared" si="10"/>
        <v>3</v>
      </c>
      <c r="V32" s="20" t="str">
        <f t="shared" si="0"/>
        <v>♂</v>
      </c>
      <c r="W32" s="21" t="str">
        <f t="shared" si="1"/>
        <v>♂</v>
      </c>
      <c r="X32" s="22" t="str">
        <f t="shared" si="2"/>
        <v>♂</v>
      </c>
      <c r="Y32" s="13">
        <f t="shared" si="11"/>
        <v>3</v>
      </c>
      <c r="Z32" s="20" t="str">
        <f t="shared" si="3"/>
        <v>♂</v>
      </c>
      <c r="AA32" s="21" t="str">
        <f t="shared" si="4"/>
        <v>♂</v>
      </c>
      <c r="AB32" s="22" t="str">
        <f t="shared" si="5"/>
        <v>♂</v>
      </c>
      <c r="AC32" s="13">
        <f t="shared" si="12"/>
        <v>3</v>
      </c>
    </row>
    <row r="33" spans="1:29" s="9" customFormat="1" ht="15" thickBot="1" x14ac:dyDescent="0.35">
      <c r="A33" s="4" t="s">
        <v>29</v>
      </c>
      <c r="B33" s="12" t="s">
        <v>35</v>
      </c>
      <c r="C33" s="12" t="s">
        <v>35</v>
      </c>
      <c r="D33" s="7" t="s">
        <v>35</v>
      </c>
      <c r="E33" s="4" t="s">
        <v>29</v>
      </c>
      <c r="F33" s="4" t="s">
        <v>29</v>
      </c>
      <c r="G33" s="12" t="s">
        <v>35</v>
      </c>
      <c r="H33" s="12" t="s">
        <v>34</v>
      </c>
      <c r="I33" s="7" t="s">
        <v>35</v>
      </c>
      <c r="J33" s="4" t="s">
        <v>23</v>
      </c>
      <c r="K33" s="4" t="s">
        <v>29</v>
      </c>
      <c r="N33" s="7"/>
      <c r="O33" s="4"/>
      <c r="P33" s="26" t="s">
        <v>29</v>
      </c>
      <c r="Q33" s="26" t="str">
        <f t="shared" si="6"/>
        <v>♀</v>
      </c>
      <c r="R33" s="27" t="str">
        <f t="shared" si="7"/>
        <v>♀</v>
      </c>
      <c r="S33" s="28" t="str">
        <f t="shared" si="8"/>
        <v>♀</v>
      </c>
      <c r="T33" s="29" t="str">
        <f t="shared" si="9"/>
        <v>♀</v>
      </c>
      <c r="U33" s="26">
        <f t="shared" si="10"/>
        <v>3</v>
      </c>
      <c r="V33" s="27" t="str">
        <f t="shared" si="0"/>
        <v>♀</v>
      </c>
      <c r="W33" s="28" t="str">
        <f t="shared" si="1"/>
        <v>♂</v>
      </c>
      <c r="X33" s="29" t="str">
        <f t="shared" si="2"/>
        <v>♀</v>
      </c>
      <c r="Y33" s="26">
        <f t="shared" si="11"/>
        <v>2</v>
      </c>
      <c r="Z33" s="27" t="str">
        <f t="shared" si="3"/>
        <v>♀</v>
      </c>
      <c r="AA33" s="28" t="str">
        <f t="shared" si="4"/>
        <v>♀</v>
      </c>
      <c r="AB33" s="29" t="str">
        <f t="shared" si="5"/>
        <v>♀</v>
      </c>
      <c r="AC33" s="26">
        <f t="shared" si="12"/>
        <v>3</v>
      </c>
    </row>
    <row r="34" spans="1:29" x14ac:dyDescent="0.3">
      <c r="A34" s="4" t="s">
        <v>30</v>
      </c>
      <c r="F34" s="4" t="s">
        <v>30</v>
      </c>
      <c r="G34" s="12" t="s">
        <v>34</v>
      </c>
      <c r="H34" s="12" t="s">
        <v>34</v>
      </c>
      <c r="I34" s="7" t="s">
        <v>34</v>
      </c>
      <c r="J34" s="4" t="s">
        <v>24</v>
      </c>
      <c r="K34" s="4" t="s">
        <v>30</v>
      </c>
      <c r="R34" s="30">
        <f>SUMPRODUCT(($Q$4:$Q$33=R4:R33)*1)</f>
        <v>25</v>
      </c>
      <c r="S34" s="31">
        <f t="shared" ref="S34:T34" si="13">SUMPRODUCT(($Q$4:$Q$33=S4:S33)*1)</f>
        <v>26</v>
      </c>
      <c r="T34" s="32">
        <f t="shared" si="13"/>
        <v>27</v>
      </c>
      <c r="V34" s="30">
        <f t="shared" ref="V34:X34" si="14">SUMPRODUCT(($Q$4:$Q$33=V4:V33)*1)</f>
        <v>19</v>
      </c>
      <c r="W34" s="31">
        <f t="shared" si="14"/>
        <v>20</v>
      </c>
      <c r="X34" s="32">
        <f t="shared" si="14"/>
        <v>24</v>
      </c>
      <c r="Z34" s="30">
        <f t="shared" ref="Z34:AA34" si="15">SUMPRODUCT(($Q$4:$Q$33=Z4:Z33)*1)</f>
        <v>22</v>
      </c>
      <c r="AA34" s="31">
        <f t="shared" si="15"/>
        <v>29</v>
      </c>
      <c r="AB34" s="21">
        <f>SUMPRODUCT(($Q$4:$Q$33=AB4:AB33)*1)</f>
        <v>29</v>
      </c>
    </row>
    <row r="35" spans="1:29" x14ac:dyDescent="0.3">
      <c r="A35" s="4" t="s">
        <v>31</v>
      </c>
      <c r="F35" s="4" t="s">
        <v>31</v>
      </c>
      <c r="G35" s="12" t="s">
        <v>35</v>
      </c>
      <c r="H35" s="12" t="s">
        <v>35</v>
      </c>
      <c r="I35" s="7" t="s">
        <v>35</v>
      </c>
      <c r="J35" s="4" t="s">
        <v>32</v>
      </c>
      <c r="K35" s="4" t="s">
        <v>31</v>
      </c>
      <c r="R35" s="33">
        <f>R34*100/29</f>
        <v>86.206896551724142</v>
      </c>
      <c r="S35" s="34">
        <f>S34*100/29</f>
        <v>89.65517241379311</v>
      </c>
      <c r="T35" s="35">
        <f>T34*100/29</f>
        <v>93.103448275862064</v>
      </c>
      <c r="V35" s="33">
        <f t="shared" ref="V35:X35" si="16">V34*100/29</f>
        <v>65.517241379310349</v>
      </c>
      <c r="W35" s="34">
        <f t="shared" si="16"/>
        <v>68.965517241379317</v>
      </c>
      <c r="X35" s="35">
        <f t="shared" si="16"/>
        <v>82.758620689655174</v>
      </c>
      <c r="Z35" s="33">
        <f t="shared" ref="Z35:AB35" si="17">Z34*100/29</f>
        <v>75.862068965517238</v>
      </c>
      <c r="AA35" s="34">
        <f t="shared" si="17"/>
        <v>100</v>
      </c>
      <c r="AB35" s="35">
        <f t="shared" si="17"/>
        <v>100</v>
      </c>
    </row>
    <row r="36" spans="1:29" s="2" customFormat="1" ht="15" thickBot="1" x14ac:dyDescent="0.35">
      <c r="A36" s="5" t="s">
        <v>32</v>
      </c>
      <c r="D36" s="8"/>
      <c r="E36" s="5"/>
      <c r="F36" s="5" t="s">
        <v>32</v>
      </c>
      <c r="G36" s="2" t="s">
        <v>34</v>
      </c>
      <c r="H36" s="2" t="s">
        <v>35</v>
      </c>
      <c r="I36" s="8" t="s">
        <v>34</v>
      </c>
      <c r="J36" s="5" t="s">
        <v>28</v>
      </c>
      <c r="K36" s="5" t="s">
        <v>32</v>
      </c>
      <c r="L36" s="2" t="s">
        <v>35</v>
      </c>
      <c r="N36" s="8" t="s">
        <v>35</v>
      </c>
      <c r="O36" s="5" t="s">
        <v>35</v>
      </c>
      <c r="P36" s="26"/>
      <c r="Q36" s="29"/>
      <c r="R36" s="27"/>
      <c r="S36" s="28"/>
      <c r="T36" s="29"/>
      <c r="U36" s="28"/>
      <c r="V36" s="27"/>
      <c r="W36" s="28"/>
      <c r="X36" s="29"/>
      <c r="Y36" s="28"/>
      <c r="Z36" s="27"/>
      <c r="AA36" s="28"/>
      <c r="AB36" s="29"/>
      <c r="AC36" s="26"/>
    </row>
  </sheetData>
  <mergeCells count="9">
    <mergeCell ref="AC1:AC3"/>
    <mergeCell ref="R3:T3"/>
    <mergeCell ref="V3:X3"/>
    <mergeCell ref="Z3:AB3"/>
    <mergeCell ref="B2:D2"/>
    <mergeCell ref="G2:I2"/>
    <mergeCell ref="L2:N2"/>
    <mergeCell ref="U1:U3"/>
    <mergeCell ref="Y1:Y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2019-07-18T13:42:37Z</dcterms:modified>
</cp:coreProperties>
</file>