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8746B8E8-83F1-48A5-8106-D96FFB8BFD87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Air classification" sheetId="1" r:id="rId1"/>
  </sheets>
  <definedNames>
    <definedName name="_Ref127195000" localSheetId="0">'Air classification'!#REF!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6" i="1" l="1"/>
  <c r="N17" i="1"/>
  <c r="Z12" i="1"/>
  <c r="Y12" i="1"/>
  <c r="X12" i="1"/>
  <c r="W12" i="1"/>
  <c r="V12" i="1"/>
  <c r="AA11" i="1"/>
  <c r="W17" i="1" s="1"/>
  <c r="AA10" i="1"/>
  <c r="Z16" i="1" s="1"/>
  <c r="Q12" i="1"/>
  <c r="P12" i="1"/>
  <c r="O12" i="1"/>
  <c r="N12" i="1"/>
  <c r="M12" i="1"/>
  <c r="R11" i="1"/>
  <c r="M17" i="1" s="1"/>
  <c r="R10" i="1"/>
  <c r="Q16" i="1" s="1"/>
  <c r="I10" i="1"/>
  <c r="E12" i="1"/>
  <c r="X17" i="1" l="1"/>
  <c r="V16" i="1"/>
  <c r="Y17" i="1"/>
  <c r="Z17" i="1"/>
  <c r="X16" i="1"/>
  <c r="Y16" i="1"/>
  <c r="V17" i="1"/>
  <c r="O17" i="1"/>
  <c r="M16" i="1"/>
  <c r="P17" i="1"/>
  <c r="N16" i="1"/>
  <c r="Q17" i="1"/>
  <c r="O16" i="1"/>
  <c r="P16" i="1"/>
  <c r="AA12" i="1"/>
  <c r="V18" i="1" s="1"/>
  <c r="R12" i="1"/>
  <c r="Z18" i="1" l="1"/>
  <c r="Y18" i="1"/>
  <c r="X18" i="1"/>
  <c r="W18" i="1"/>
  <c r="N18" i="1"/>
  <c r="M18" i="1"/>
  <c r="Q18" i="1"/>
  <c r="P18" i="1"/>
  <c r="O18" i="1"/>
  <c r="I11" i="1" l="1"/>
  <c r="E16" i="1"/>
  <c r="H12" i="1"/>
  <c r="G12" i="1"/>
  <c r="F12" i="1"/>
  <c r="D12" i="1"/>
  <c r="H17" i="1" l="1"/>
  <c r="E17" i="1"/>
  <c r="D16" i="1"/>
  <c r="F16" i="1"/>
  <c r="G16" i="1"/>
  <c r="H16" i="1"/>
  <c r="H18" i="1"/>
  <c r="D17" i="1"/>
  <c r="I12" i="1"/>
  <c r="F17" i="1"/>
  <c r="G17" i="1"/>
  <c r="G18" i="1" l="1"/>
  <c r="E18" i="1"/>
  <c r="F18" i="1"/>
  <c r="D18" i="1"/>
</calcChain>
</file>

<file path=xl/sharedStrings.xml><?xml version="1.0" encoding="utf-8"?>
<sst xmlns="http://schemas.openxmlformats.org/spreadsheetml/2006/main" count="92" uniqueCount="19">
  <si>
    <t>PU foam</t>
  </si>
  <si>
    <t>Sum</t>
  </si>
  <si>
    <t>Filter medium</t>
  </si>
  <si>
    <t>PP</t>
  </si>
  <si>
    <t>Values gained by manual sorting of the crushed material after air classification.</t>
  </si>
  <si>
    <t>Settling velocity in m/s</t>
  </si>
  <si>
    <t>Mass in g</t>
  </si>
  <si>
    <t>&lt; 3.5</t>
  </si>
  <si>
    <t>Compound Filter medium - PU foam</t>
  </si>
  <si>
    <t>Product</t>
  </si>
  <si>
    <t>Plastics</t>
  </si>
  <si>
    <t>Feed material</t>
  </si>
  <si>
    <r>
      <t>Share w</t>
    </r>
    <r>
      <rPr>
        <vertAlign val="subscript"/>
        <sz val="11"/>
        <color theme="1"/>
        <rFont val="Calibri"/>
        <family val="2"/>
        <scheme val="minor"/>
      </rPr>
      <t>i,j</t>
    </r>
    <r>
      <rPr>
        <sz val="11"/>
        <color theme="1"/>
        <rFont val="Calibri"/>
        <family val="2"/>
        <scheme val="minor"/>
      </rPr>
      <t xml:space="preserve"> in %</t>
    </r>
  </si>
  <si>
    <t>Air classification of cutting mill products</t>
  </si>
  <si>
    <t>Product composition of air classification of process A(II)</t>
  </si>
  <si>
    <t>Glue</t>
  </si>
  <si>
    <t>&gt; 3.5</t>
  </si>
  <si>
    <t>Product composition of air classification of process B</t>
  </si>
  <si>
    <t>Product composition of air classification of process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</si>
</sst>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Font="1"/>
    <xf numFmtId="0" fontId="0" fillId="0" borderId="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1" fontId="0" fillId="0" borderId="8" xfId="0" applyNumberFormat="1" applyFont="1" applyBorder="1" applyAlignment="1">
      <alignment horizontal="center" vertical="center"/>
    </xf>
    <xf numFmtId="1" fontId="0" fillId="0" borderId="6" xfId="0" applyNumberFormat="1" applyFont="1" applyBorder="1" applyAlignment="1">
      <alignment horizontal="center"/>
    </xf>
    <xf numFmtId="1" fontId="2" fillId="0" borderId="13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164" fontId="0" fillId="0" borderId="7" xfId="0" applyNumberFormat="1" applyFont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164" fontId="0" fillId="0" borderId="8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'Air classification'!$D$14</c:f>
              <c:strCache>
                <c:ptCount val="1"/>
                <c:pt idx="0">
                  <c:v>Filter medium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classification'!$D$16:$D$18</c:f>
              <c:numCache>
                <c:formatCode>0.0</c:formatCode>
                <c:ptCount val="3"/>
                <c:pt idx="0">
                  <c:v>75.198269646719524</c:v>
                </c:pt>
                <c:pt idx="1">
                  <c:v>1.9497928345113331</c:v>
                </c:pt>
                <c:pt idx="2">
                  <c:v>20.455373406193079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4-40EF-AFF7-5FAFA46B4E93}"/>
            </c:ext>
          </c:extLst>
        </c:ser>
        <c:ser>
          <c:idx val="6"/>
          <c:order val="1"/>
          <c:tx>
            <c:strRef>
              <c:f>'Air classification'!$E$14</c:f>
              <c:strCache>
                <c:ptCount val="1"/>
                <c:pt idx="0">
                  <c:v>Glue</c:v>
                </c:pt>
              </c:strCache>
            </c:strRef>
          </c:tx>
          <c:spPr>
            <a:solidFill>
              <a:schemeClr val="accent3">
                <a:tint val="4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'Air classification'!$E$16:$E$18</c:f>
              <c:numCache>
                <c:formatCode>0.0</c:formatCode>
                <c:ptCount val="3"/>
                <c:pt idx="0">
                  <c:v>1.7303532804614274</c:v>
                </c:pt>
                <c:pt idx="1">
                  <c:v>4.484523519376066</c:v>
                </c:pt>
                <c:pt idx="2">
                  <c:v>3.7887067395264116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DB-41D5-BC18-479F8E2E0093}"/>
            </c:ext>
          </c:extLst>
        </c:ser>
        <c:ser>
          <c:idx val="1"/>
          <c:order val="2"/>
          <c:tx>
            <c:strRef>
              <c:f>'Air classification'!$F$14</c:f>
              <c:strCache>
                <c:ptCount val="1"/>
                <c:pt idx="0">
                  <c:v>PU foam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classification'!$F$16:$F$18</c:f>
              <c:numCache>
                <c:formatCode>0.0</c:formatCode>
                <c:ptCount val="3"/>
                <c:pt idx="0">
                  <c:v>14.708002883922134</c:v>
                </c:pt>
                <c:pt idx="1">
                  <c:v>45.600779917133806</c:v>
                </c:pt>
                <c:pt idx="2">
                  <c:v>37.795992714025495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4-40EF-AFF7-5FAFA46B4E93}"/>
            </c:ext>
          </c:extLst>
        </c:ser>
        <c:ser>
          <c:idx val="2"/>
          <c:order val="3"/>
          <c:tx>
            <c:strRef>
              <c:f>'Air classification'!$G$14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classification'!$G$16:$G$18</c:f>
              <c:numCache>
                <c:formatCode>0.0</c:formatCode>
                <c:ptCount val="3"/>
                <c:pt idx="0">
                  <c:v>1.658255227108868</c:v>
                </c:pt>
                <c:pt idx="1">
                  <c:v>13.136729222520104</c:v>
                </c:pt>
                <c:pt idx="2">
                  <c:v>10.236794171220399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E4-40EF-AFF7-5FAFA46B4E93}"/>
            </c:ext>
          </c:extLst>
        </c:ser>
        <c:ser>
          <c:idx val="3"/>
          <c:order val="4"/>
          <c:tx>
            <c:strRef>
              <c:f>'Air classification'!$H$14</c:f>
              <c:strCache>
                <c:ptCount val="1"/>
                <c:pt idx="0">
                  <c:v>Compound Filter medium - PU foam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classification'!$H$16:$H$18</c:f>
              <c:numCache>
                <c:formatCode>0.0</c:formatCode>
                <c:ptCount val="3"/>
                <c:pt idx="0">
                  <c:v>6.7051189617880311</c:v>
                </c:pt>
                <c:pt idx="1">
                  <c:v>34.828174506458687</c:v>
                </c:pt>
                <c:pt idx="2">
                  <c:v>27.723132969034602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E4-40EF-AFF7-5FAFA46B4E9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Products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15694495"/>
        <c:crosses val="autoZero"/>
        <c:auto val="1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 Mass distribution w</a:t>
                </a:r>
                <a:r>
                  <a:rPr lang="de-DE" baseline="-25000"/>
                  <a:t>i,j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'Air classification'!$M$14</c:f>
              <c:strCache>
                <c:ptCount val="1"/>
                <c:pt idx="0">
                  <c:v>Filter medium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classification'!$M$16:$M$18</c:f>
              <c:numCache>
                <c:formatCode>0.0</c:formatCode>
                <c:ptCount val="3"/>
                <c:pt idx="0">
                  <c:v>94.058168598045896</c:v>
                </c:pt>
                <c:pt idx="1">
                  <c:v>1.9775352001265623</c:v>
                </c:pt>
                <c:pt idx="2">
                  <c:v>69.730407523510962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7F-49DA-B842-16130F31B041}"/>
            </c:ext>
          </c:extLst>
        </c:ser>
        <c:ser>
          <c:idx val="6"/>
          <c:order val="1"/>
          <c:tx>
            <c:strRef>
              <c:f>'Air classification'!$N$14</c:f>
              <c:strCache>
                <c:ptCount val="1"/>
                <c:pt idx="0">
                  <c:v>Glue</c:v>
                </c:pt>
              </c:strCache>
            </c:strRef>
          </c:tx>
          <c:spPr>
            <a:solidFill>
              <a:schemeClr val="accent3">
                <a:tint val="4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classification'!$N$16:$N$18</c:f>
              <c:numCache>
                <c:formatCode>0.0</c:formatCode>
                <c:ptCount val="3"/>
                <c:pt idx="0">
                  <c:v>9.0888434446716654E-2</c:v>
                </c:pt>
                <c:pt idx="1">
                  <c:v>5.4738174339503241</c:v>
                </c:pt>
                <c:pt idx="2">
                  <c:v>1.5130616509926855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7F-49DA-B842-16130F31B041}"/>
            </c:ext>
          </c:extLst>
        </c:ser>
        <c:ser>
          <c:idx val="1"/>
          <c:order val="2"/>
          <c:tx>
            <c:strRef>
              <c:f>'Air classification'!$O$14</c:f>
              <c:strCache>
                <c:ptCount val="1"/>
                <c:pt idx="0">
                  <c:v>PU foam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classification'!$O$16:$O$18</c:f>
              <c:numCache>
                <c:formatCode>0.0</c:formatCode>
                <c:ptCount val="3"/>
                <c:pt idx="0">
                  <c:v>4.095660077255169</c:v>
                </c:pt>
                <c:pt idx="1">
                  <c:v>52.112007593735179</c:v>
                </c:pt>
                <c:pt idx="2">
                  <c:v>16.7816091954023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7F-49DA-B842-16130F31B041}"/>
            </c:ext>
          </c:extLst>
        </c:ser>
        <c:ser>
          <c:idx val="2"/>
          <c:order val="3"/>
          <c:tx>
            <c:strRef>
              <c:f>'Air classification'!$P$14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classification'!$P$16:$P$18</c:f>
              <c:numCache>
                <c:formatCode>0.0</c:formatCode>
                <c:ptCount val="3"/>
                <c:pt idx="0">
                  <c:v>0.90320381731424682</c:v>
                </c:pt>
                <c:pt idx="1">
                  <c:v>37.082740072773298</c:v>
                </c:pt>
                <c:pt idx="2">
                  <c:v>10.461859979101359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7F-49DA-B842-16130F31B041}"/>
            </c:ext>
          </c:extLst>
        </c:ser>
        <c:ser>
          <c:idx val="3"/>
          <c:order val="4"/>
          <c:tx>
            <c:strRef>
              <c:f>'Air classification'!$Q$14</c:f>
              <c:strCache>
                <c:ptCount val="1"/>
                <c:pt idx="0">
                  <c:v>Compound Filter medium - PU foam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classification'!$Q$16:$Q$18</c:f>
              <c:numCache>
                <c:formatCode>0.0</c:formatCode>
                <c:ptCount val="3"/>
                <c:pt idx="0">
                  <c:v>0.8520790729379687</c:v>
                </c:pt>
                <c:pt idx="1">
                  <c:v>3.3538996994146495</c:v>
                </c:pt>
                <c:pt idx="2">
                  <c:v>1.5130616509926855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7F-49DA-B842-16130F31B04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Products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15694495"/>
        <c:crosses val="autoZero"/>
        <c:auto val="1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 Mass distribution w</a:t>
                </a:r>
                <a:r>
                  <a:rPr lang="de-DE" baseline="-25000"/>
                  <a:t>i,j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'Air classification'!$V$14</c:f>
              <c:strCache>
                <c:ptCount val="1"/>
                <c:pt idx="0">
                  <c:v>Filter medium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classification'!$V$16:$V$18</c:f>
              <c:numCache>
                <c:formatCode>0.0</c:formatCode>
                <c:ptCount val="3"/>
                <c:pt idx="0">
                  <c:v>96.727945427217023</c:v>
                </c:pt>
                <c:pt idx="1">
                  <c:v>3.9322847240735799</c:v>
                </c:pt>
                <c:pt idx="2">
                  <c:v>68.657258064516142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15-4590-96AB-8DE92A63D33F}"/>
            </c:ext>
          </c:extLst>
        </c:ser>
        <c:ser>
          <c:idx val="6"/>
          <c:order val="1"/>
          <c:tx>
            <c:strRef>
              <c:f>'Air classification'!$W$14</c:f>
              <c:strCache>
                <c:ptCount val="1"/>
                <c:pt idx="0">
                  <c:v>Glue</c:v>
                </c:pt>
              </c:strCache>
            </c:strRef>
          </c:tx>
          <c:spPr>
            <a:solidFill>
              <a:schemeClr val="accent3">
                <a:tint val="4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classification'!$W$16:$W$18</c:f>
              <c:numCache>
                <c:formatCode>0.0</c:formatCode>
                <c:ptCount val="3"/>
                <c:pt idx="0">
                  <c:v>0.16764943924153081</c:v>
                </c:pt>
                <c:pt idx="1">
                  <c:v>4.7320714476139702</c:v>
                </c:pt>
                <c:pt idx="2">
                  <c:v>1.5483870967741937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15-4590-96AB-8DE92A63D33F}"/>
            </c:ext>
          </c:extLst>
        </c:ser>
        <c:ser>
          <c:idx val="1"/>
          <c:order val="2"/>
          <c:tx>
            <c:strRef>
              <c:f>'Air classification'!$X$14</c:f>
              <c:strCache>
                <c:ptCount val="1"/>
                <c:pt idx="0">
                  <c:v>PU foam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classification'!$X$16:$X$18</c:f>
              <c:numCache>
                <c:formatCode>0.0</c:formatCode>
                <c:ptCount val="3"/>
                <c:pt idx="0">
                  <c:v>1.3065094230546881</c:v>
                </c:pt>
                <c:pt idx="1">
                  <c:v>46.62756598240469</c:v>
                </c:pt>
                <c:pt idx="2">
                  <c:v>15.016129032258064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15-4590-96AB-8DE92A63D33F}"/>
            </c:ext>
          </c:extLst>
        </c:ser>
        <c:ser>
          <c:idx val="2"/>
          <c:order val="3"/>
          <c:tx>
            <c:strRef>
              <c:f>'Air classification'!$Y$14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classification'!$Y$16:$Y$18</c:f>
              <c:numCache>
                <c:formatCode>0.0</c:formatCode>
                <c:ptCount val="3"/>
                <c:pt idx="0">
                  <c:v>0.72262689328246033</c:v>
                </c:pt>
                <c:pt idx="1">
                  <c:v>32.817915222607304</c:v>
                </c:pt>
                <c:pt idx="2">
                  <c:v>10.431451612903226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15-4590-96AB-8DE92A63D33F}"/>
            </c:ext>
          </c:extLst>
        </c:ser>
        <c:ser>
          <c:idx val="3"/>
          <c:order val="4"/>
          <c:tx>
            <c:strRef>
              <c:f>'Air classification'!$Z$14</c:f>
              <c:strCache>
                <c:ptCount val="1"/>
                <c:pt idx="0">
                  <c:v>Compound Filter medium - PU foam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classification'!$B$16:$B$18</c:f>
              <c:strCache>
                <c:ptCount val="3"/>
                <c:pt idx="0">
                  <c:v>Filter medium</c:v>
                </c:pt>
                <c:pt idx="1">
                  <c:v>Plastics</c:v>
                </c:pt>
                <c:pt idx="2">
                  <c:v>Feed material</c:v>
                </c:pt>
              </c:strCache>
            </c:strRef>
          </c:cat>
          <c:val>
            <c:numRef>
              <c:f>'Air classification'!$Z$16:$Z$18</c:f>
              <c:numCache>
                <c:formatCode>0.0</c:formatCode>
                <c:ptCount val="3"/>
                <c:pt idx="0">
                  <c:v>1.0752688172043008</c:v>
                </c:pt>
                <c:pt idx="1">
                  <c:v>11.890162623300455</c:v>
                </c:pt>
                <c:pt idx="2">
                  <c:v>4.346774193548387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15-4590-96AB-8DE92A63D33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Products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15694495"/>
        <c:crosses val="autoZero"/>
        <c:auto val="1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 Mass distribution w</a:t>
                </a:r>
                <a:r>
                  <a:rPr lang="de-DE" baseline="-25000"/>
                  <a:t>i,j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8</xdr:col>
      <xdr:colOff>0</xdr:colOff>
      <xdr:row>40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9CCA742-3777-44D2-A5D3-FCD78E3E9B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19</xdr:row>
      <xdr:rowOff>0</xdr:rowOff>
    </xdr:from>
    <xdr:to>
      <xdr:col>17</xdr:col>
      <xdr:colOff>35560</xdr:colOff>
      <xdr:row>40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30B128A0-A6E2-49FA-A22C-023C2AC787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0</xdr:colOff>
      <xdr:row>19</xdr:row>
      <xdr:rowOff>0</xdr:rowOff>
    </xdr:from>
    <xdr:to>
      <xdr:col>26</xdr:col>
      <xdr:colOff>35560</xdr:colOff>
      <xdr:row>40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C4463BC-1A12-4650-8382-885BDCAAF1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18"/>
  <sheetViews>
    <sheetView tabSelected="1" topLeftCell="A10" workbookViewId="0">
      <selection activeCell="I27" sqref="I27"/>
    </sheetView>
  </sheetViews>
  <sheetFormatPr baseColWidth="10" defaultColWidth="8.85546875" defaultRowHeight="15" x14ac:dyDescent="0.25"/>
  <cols>
    <col min="1" max="1" width="8.85546875" style="1"/>
    <col min="2" max="2" width="11.28515625" style="1" customWidth="1"/>
    <col min="3" max="29" width="10.7109375" style="1" customWidth="1"/>
    <col min="30" max="16384" width="8.85546875" style="1"/>
  </cols>
  <sheetData>
    <row r="1" spans="2:27" ht="15.75" thickBot="1" x14ac:dyDescent="0.3"/>
    <row r="2" spans="2:27" ht="20.45" customHeight="1" thickBot="1" x14ac:dyDescent="0.3">
      <c r="B2" s="30" t="s">
        <v>13</v>
      </c>
      <c r="C2" s="31"/>
      <c r="D2" s="31"/>
      <c r="E2" s="31"/>
      <c r="F2" s="31"/>
      <c r="G2" s="31"/>
      <c r="H2" s="31"/>
      <c r="I2" s="32"/>
    </row>
    <row r="4" spans="2:27" ht="14.45" customHeight="1" x14ac:dyDescent="0.25">
      <c r="B4" s="43" t="s">
        <v>4</v>
      </c>
      <c r="C4" s="43"/>
      <c r="D4" s="43"/>
      <c r="E4" s="43"/>
      <c r="F4" s="43"/>
      <c r="G4" s="43"/>
      <c r="H4" s="43"/>
      <c r="I4" s="43"/>
    </row>
    <row r="5" spans="2:27" ht="15.75" thickBot="1" x14ac:dyDescent="0.3"/>
    <row r="6" spans="2:27" ht="15" customHeight="1" thickBot="1" x14ac:dyDescent="0.3">
      <c r="B6" s="30" t="s">
        <v>14</v>
      </c>
      <c r="C6" s="31"/>
      <c r="D6" s="31"/>
      <c r="E6" s="31"/>
      <c r="F6" s="31"/>
      <c r="G6" s="31"/>
      <c r="H6" s="31"/>
      <c r="I6" s="32"/>
      <c r="K6" s="30" t="s">
        <v>17</v>
      </c>
      <c r="L6" s="31"/>
      <c r="M6" s="31"/>
      <c r="N6" s="31"/>
      <c r="O6" s="31"/>
      <c r="P6" s="31"/>
      <c r="Q6" s="31"/>
      <c r="R6" s="32"/>
      <c r="T6" s="30" t="s">
        <v>18</v>
      </c>
      <c r="U6" s="31"/>
      <c r="V6" s="31"/>
      <c r="W6" s="31"/>
      <c r="X6" s="31"/>
      <c r="Y6" s="31"/>
      <c r="Z6" s="31"/>
      <c r="AA6" s="32"/>
    </row>
    <row r="7" spans="2:27" ht="15.75" thickBot="1" x14ac:dyDescent="0.3"/>
    <row r="8" spans="2:27" ht="60" x14ac:dyDescent="0.25">
      <c r="B8" s="33" t="s">
        <v>9</v>
      </c>
      <c r="C8" s="35" t="s">
        <v>5</v>
      </c>
      <c r="D8" s="6" t="s">
        <v>2</v>
      </c>
      <c r="E8" s="6" t="s">
        <v>15</v>
      </c>
      <c r="F8" s="6" t="s">
        <v>0</v>
      </c>
      <c r="G8" s="6" t="s">
        <v>3</v>
      </c>
      <c r="H8" s="6" t="s">
        <v>8</v>
      </c>
      <c r="I8" s="14" t="s">
        <v>1</v>
      </c>
      <c r="K8" s="33" t="s">
        <v>9</v>
      </c>
      <c r="L8" s="35" t="s">
        <v>5</v>
      </c>
      <c r="M8" s="6" t="s">
        <v>2</v>
      </c>
      <c r="N8" s="6" t="s">
        <v>15</v>
      </c>
      <c r="O8" s="6" t="s">
        <v>0</v>
      </c>
      <c r="P8" s="6" t="s">
        <v>3</v>
      </c>
      <c r="Q8" s="6" t="s">
        <v>8</v>
      </c>
      <c r="R8" s="28" t="s">
        <v>1</v>
      </c>
      <c r="T8" s="33" t="s">
        <v>9</v>
      </c>
      <c r="U8" s="35" t="s">
        <v>5</v>
      </c>
      <c r="V8" s="6" t="s">
        <v>2</v>
      </c>
      <c r="W8" s="6" t="s">
        <v>15</v>
      </c>
      <c r="X8" s="6" t="s">
        <v>0</v>
      </c>
      <c r="Y8" s="6" t="s">
        <v>3</v>
      </c>
      <c r="Z8" s="6" t="s">
        <v>8</v>
      </c>
      <c r="AA8" s="28" t="s">
        <v>1</v>
      </c>
    </row>
    <row r="9" spans="2:27" ht="15.75" thickBot="1" x14ac:dyDescent="0.3">
      <c r="B9" s="34"/>
      <c r="C9" s="36"/>
      <c r="D9" s="37" t="s">
        <v>6</v>
      </c>
      <c r="E9" s="37"/>
      <c r="F9" s="38"/>
      <c r="G9" s="38"/>
      <c r="H9" s="38"/>
      <c r="I9" s="39"/>
      <c r="K9" s="34"/>
      <c r="L9" s="36"/>
      <c r="M9" s="37" t="s">
        <v>6</v>
      </c>
      <c r="N9" s="37"/>
      <c r="O9" s="38"/>
      <c r="P9" s="38"/>
      <c r="Q9" s="38"/>
      <c r="R9" s="39"/>
      <c r="T9" s="34"/>
      <c r="U9" s="36"/>
      <c r="V9" s="37" t="s">
        <v>6</v>
      </c>
      <c r="W9" s="37"/>
      <c r="X9" s="38"/>
      <c r="Y9" s="38"/>
      <c r="Z9" s="38"/>
      <c r="AA9" s="39"/>
    </row>
    <row r="10" spans="2:27" ht="30" x14ac:dyDescent="0.25">
      <c r="B10" s="11" t="s">
        <v>2</v>
      </c>
      <c r="C10" s="15" t="s">
        <v>7</v>
      </c>
      <c r="D10" s="12">
        <v>10.43</v>
      </c>
      <c r="E10" s="12">
        <v>0.24</v>
      </c>
      <c r="F10" s="12">
        <v>2.04</v>
      </c>
      <c r="G10" s="12">
        <v>0.23</v>
      </c>
      <c r="H10" s="12">
        <v>0.92999999999999994</v>
      </c>
      <c r="I10" s="3">
        <f>SUM(D10:H10)</f>
        <v>13.870000000000001</v>
      </c>
      <c r="K10" s="11" t="s">
        <v>2</v>
      </c>
      <c r="L10" s="15" t="s">
        <v>7</v>
      </c>
      <c r="M10" s="12">
        <v>165.57999999999998</v>
      </c>
      <c r="N10" s="12">
        <v>0.16</v>
      </c>
      <c r="O10" s="12">
        <v>7.21</v>
      </c>
      <c r="P10" s="12">
        <v>1.59</v>
      </c>
      <c r="Q10" s="12">
        <v>1.5</v>
      </c>
      <c r="R10" s="3">
        <f>SUM(M10:Q10)</f>
        <v>176.04</v>
      </c>
      <c r="T10" s="11" t="s">
        <v>2</v>
      </c>
      <c r="U10" s="15" t="s">
        <v>7</v>
      </c>
      <c r="V10" s="12">
        <v>167.32000000000002</v>
      </c>
      <c r="W10" s="12">
        <v>0.29000000000000004</v>
      </c>
      <c r="X10" s="12">
        <v>2.2599999999999998</v>
      </c>
      <c r="Y10" s="12">
        <v>1.25</v>
      </c>
      <c r="Z10" s="12">
        <v>1.8599999999999999</v>
      </c>
      <c r="AA10" s="3">
        <f>SUM(V10:Z10)</f>
        <v>172.98000000000002</v>
      </c>
    </row>
    <row r="11" spans="2:27" ht="15.75" thickBot="1" x14ac:dyDescent="0.3">
      <c r="B11" s="13" t="s">
        <v>10</v>
      </c>
      <c r="C11" s="16" t="s">
        <v>16</v>
      </c>
      <c r="D11" s="8">
        <v>0.8</v>
      </c>
      <c r="E11" s="8">
        <v>1.8399999999999999</v>
      </c>
      <c r="F11" s="8">
        <v>18.71</v>
      </c>
      <c r="G11" s="8">
        <v>5.39</v>
      </c>
      <c r="H11" s="8">
        <v>14.29</v>
      </c>
      <c r="I11" s="4">
        <f>SUM(D11:H11)</f>
        <v>41.03</v>
      </c>
      <c r="K11" s="13" t="s">
        <v>10</v>
      </c>
      <c r="L11" s="16" t="s">
        <v>16</v>
      </c>
      <c r="M11" s="8">
        <v>1.25</v>
      </c>
      <c r="N11" s="8">
        <v>3.46</v>
      </c>
      <c r="O11" s="8">
        <v>32.940000000000005</v>
      </c>
      <c r="P11" s="8">
        <v>23.44</v>
      </c>
      <c r="Q11" s="8">
        <v>2.12</v>
      </c>
      <c r="R11" s="4">
        <f>SUM(M11:Q11)</f>
        <v>63.21</v>
      </c>
      <c r="T11" s="13" t="s">
        <v>10</v>
      </c>
      <c r="U11" s="16" t="s">
        <v>16</v>
      </c>
      <c r="V11" s="8">
        <v>2.9499999999999997</v>
      </c>
      <c r="W11" s="8">
        <v>3.5500000000000003</v>
      </c>
      <c r="X11" s="8">
        <v>34.979999999999997</v>
      </c>
      <c r="Y11" s="8">
        <v>24.619999999999997</v>
      </c>
      <c r="Z11" s="8">
        <v>8.92</v>
      </c>
      <c r="AA11" s="4">
        <f>SUM(V11:Z11)</f>
        <v>75.02</v>
      </c>
    </row>
    <row r="12" spans="2:27" s="7" customFormat="1" ht="30.75" thickBot="1" x14ac:dyDescent="0.3">
      <c r="B12" s="18" t="s">
        <v>11</v>
      </c>
      <c r="C12" s="17" t="s">
        <v>1</v>
      </c>
      <c r="D12" s="9">
        <f t="shared" ref="D12:I12" si="0">SUM(D10:D11)</f>
        <v>11.23</v>
      </c>
      <c r="E12" s="9">
        <f t="shared" si="0"/>
        <v>2.08</v>
      </c>
      <c r="F12" s="9">
        <f t="shared" si="0"/>
        <v>20.75</v>
      </c>
      <c r="G12" s="9">
        <f t="shared" si="0"/>
        <v>5.62</v>
      </c>
      <c r="H12" s="9">
        <f t="shared" si="0"/>
        <v>15.219999999999999</v>
      </c>
      <c r="I12" s="10">
        <f t="shared" si="0"/>
        <v>54.900000000000006</v>
      </c>
      <c r="K12" s="18" t="s">
        <v>11</v>
      </c>
      <c r="L12" s="17" t="s">
        <v>1</v>
      </c>
      <c r="M12" s="9">
        <f t="shared" ref="M12:R12" si="1">SUM(M10:M11)</f>
        <v>166.82999999999998</v>
      </c>
      <c r="N12" s="9">
        <f t="shared" si="1"/>
        <v>3.62</v>
      </c>
      <c r="O12" s="9">
        <f t="shared" si="1"/>
        <v>40.150000000000006</v>
      </c>
      <c r="P12" s="9">
        <f t="shared" si="1"/>
        <v>25.03</v>
      </c>
      <c r="Q12" s="9">
        <f t="shared" si="1"/>
        <v>3.62</v>
      </c>
      <c r="R12" s="10">
        <f t="shared" si="1"/>
        <v>239.25</v>
      </c>
      <c r="T12" s="18" t="s">
        <v>11</v>
      </c>
      <c r="U12" s="17" t="s">
        <v>1</v>
      </c>
      <c r="V12" s="9">
        <f t="shared" ref="V12:AA12" si="2">SUM(V10:V11)</f>
        <v>170.27</v>
      </c>
      <c r="W12" s="9">
        <f t="shared" si="2"/>
        <v>3.8400000000000003</v>
      </c>
      <c r="X12" s="9">
        <f t="shared" si="2"/>
        <v>37.239999999999995</v>
      </c>
      <c r="Y12" s="9">
        <f t="shared" si="2"/>
        <v>25.869999999999997</v>
      </c>
      <c r="Z12" s="9">
        <f t="shared" si="2"/>
        <v>10.78</v>
      </c>
      <c r="AA12" s="10">
        <f t="shared" si="2"/>
        <v>248</v>
      </c>
    </row>
    <row r="13" spans="2:27" ht="15.75" thickBot="1" x14ac:dyDescent="0.3"/>
    <row r="14" spans="2:27" ht="60" x14ac:dyDescent="0.25">
      <c r="B14" s="33" t="s">
        <v>9</v>
      </c>
      <c r="C14" s="35" t="s">
        <v>5</v>
      </c>
      <c r="D14" s="5" t="s">
        <v>2</v>
      </c>
      <c r="E14" s="29" t="s">
        <v>15</v>
      </c>
      <c r="F14" s="6" t="s">
        <v>0</v>
      </c>
      <c r="G14" s="6" t="s">
        <v>3</v>
      </c>
      <c r="H14" s="28" t="s">
        <v>8</v>
      </c>
      <c r="K14" s="33" t="s">
        <v>9</v>
      </c>
      <c r="L14" s="35" t="s">
        <v>5</v>
      </c>
      <c r="M14" s="5" t="s">
        <v>2</v>
      </c>
      <c r="N14" s="29" t="s">
        <v>15</v>
      </c>
      <c r="O14" s="6" t="s">
        <v>0</v>
      </c>
      <c r="P14" s="6" t="s">
        <v>3</v>
      </c>
      <c r="Q14" s="28" t="s">
        <v>8</v>
      </c>
      <c r="T14" s="33" t="s">
        <v>9</v>
      </c>
      <c r="U14" s="35" t="s">
        <v>5</v>
      </c>
      <c r="V14" s="5" t="s">
        <v>2</v>
      </c>
      <c r="W14" s="29" t="s">
        <v>15</v>
      </c>
      <c r="X14" s="6" t="s">
        <v>0</v>
      </c>
      <c r="Y14" s="6" t="s">
        <v>3</v>
      </c>
      <c r="Z14" s="28" t="s">
        <v>8</v>
      </c>
    </row>
    <row r="15" spans="2:27" ht="18.75" thickBot="1" x14ac:dyDescent="0.4">
      <c r="B15" s="34"/>
      <c r="C15" s="36"/>
      <c r="D15" s="40" t="s">
        <v>12</v>
      </c>
      <c r="E15" s="41"/>
      <c r="F15" s="41"/>
      <c r="G15" s="41"/>
      <c r="H15" s="42"/>
      <c r="I15" s="2"/>
      <c r="K15" s="34"/>
      <c r="L15" s="36"/>
      <c r="M15" s="40" t="s">
        <v>12</v>
      </c>
      <c r="N15" s="41"/>
      <c r="O15" s="41"/>
      <c r="P15" s="41"/>
      <c r="Q15" s="42"/>
      <c r="R15" s="2"/>
      <c r="T15" s="34"/>
      <c r="U15" s="36"/>
      <c r="V15" s="40" t="s">
        <v>12</v>
      </c>
      <c r="W15" s="41"/>
      <c r="X15" s="41"/>
      <c r="Y15" s="41"/>
      <c r="Z15" s="42"/>
      <c r="AA15" s="2"/>
    </row>
    <row r="16" spans="2:27" ht="30" x14ac:dyDescent="0.25">
      <c r="B16" s="11" t="s">
        <v>2</v>
      </c>
      <c r="C16" s="15" t="s">
        <v>7</v>
      </c>
      <c r="D16" s="19">
        <f t="shared" ref="D16:H18" si="3">D10/$I10*100</f>
        <v>75.198269646719524</v>
      </c>
      <c r="E16" s="20">
        <f t="shared" si="3"/>
        <v>1.7303532804614274</v>
      </c>
      <c r="F16" s="20">
        <f t="shared" si="3"/>
        <v>14.708002883922134</v>
      </c>
      <c r="G16" s="20">
        <f t="shared" si="3"/>
        <v>1.658255227108868</v>
      </c>
      <c r="H16" s="21">
        <f t="shared" si="3"/>
        <v>6.7051189617880311</v>
      </c>
      <c r="K16" s="11" t="s">
        <v>2</v>
      </c>
      <c r="L16" s="15" t="s">
        <v>7</v>
      </c>
      <c r="M16" s="19">
        <f>M10/$R10*100</f>
        <v>94.058168598045896</v>
      </c>
      <c r="N16" s="20">
        <f t="shared" ref="N16:Q16" si="4">N10/$R10*100</f>
        <v>9.0888434446716654E-2</v>
      </c>
      <c r="O16" s="20">
        <f t="shared" si="4"/>
        <v>4.095660077255169</v>
      </c>
      <c r="P16" s="20">
        <f t="shared" si="4"/>
        <v>0.90320381731424682</v>
      </c>
      <c r="Q16" s="21">
        <f t="shared" si="4"/>
        <v>0.8520790729379687</v>
      </c>
      <c r="T16" s="11" t="s">
        <v>2</v>
      </c>
      <c r="U16" s="15" t="s">
        <v>7</v>
      </c>
      <c r="V16" s="19">
        <f>V10/$AA10*100</f>
        <v>96.727945427217023</v>
      </c>
      <c r="W16" s="20">
        <f t="shared" ref="W16:Z16" si="5">W10/$AA10*100</f>
        <v>0.16764943924153081</v>
      </c>
      <c r="X16" s="20">
        <f t="shared" si="5"/>
        <v>1.3065094230546881</v>
      </c>
      <c r="Y16" s="20">
        <f t="shared" si="5"/>
        <v>0.72262689328246033</v>
      </c>
      <c r="Z16" s="21">
        <f t="shared" si="5"/>
        <v>1.0752688172043008</v>
      </c>
    </row>
    <row r="17" spans="2:26" ht="15.75" thickBot="1" x14ac:dyDescent="0.3">
      <c r="B17" s="13" t="s">
        <v>10</v>
      </c>
      <c r="C17" s="16" t="s">
        <v>16</v>
      </c>
      <c r="D17" s="22">
        <f t="shared" si="3"/>
        <v>1.9497928345113331</v>
      </c>
      <c r="E17" s="23">
        <f t="shared" si="3"/>
        <v>4.484523519376066</v>
      </c>
      <c r="F17" s="23">
        <f t="shared" si="3"/>
        <v>45.600779917133806</v>
      </c>
      <c r="G17" s="23">
        <f t="shared" si="3"/>
        <v>13.136729222520104</v>
      </c>
      <c r="H17" s="24">
        <f t="shared" si="3"/>
        <v>34.828174506458687</v>
      </c>
      <c r="K17" s="13" t="s">
        <v>10</v>
      </c>
      <c r="L17" s="16" t="s">
        <v>16</v>
      </c>
      <c r="M17" s="22">
        <f t="shared" ref="M17:Q17" si="6">M11/$R11*100</f>
        <v>1.9775352001265623</v>
      </c>
      <c r="N17" s="23">
        <f t="shared" si="6"/>
        <v>5.4738174339503241</v>
      </c>
      <c r="O17" s="23">
        <f t="shared" si="6"/>
        <v>52.112007593735179</v>
      </c>
      <c r="P17" s="23">
        <f t="shared" si="6"/>
        <v>37.082740072773298</v>
      </c>
      <c r="Q17" s="24">
        <f t="shared" si="6"/>
        <v>3.3538996994146495</v>
      </c>
      <c r="T17" s="13" t="s">
        <v>10</v>
      </c>
      <c r="U17" s="16" t="s">
        <v>16</v>
      </c>
      <c r="V17" s="22">
        <f t="shared" ref="V17:Z17" si="7">V11/$AA11*100</f>
        <v>3.9322847240735799</v>
      </c>
      <c r="W17" s="23">
        <f t="shared" si="7"/>
        <v>4.7320714476139702</v>
      </c>
      <c r="X17" s="23">
        <f t="shared" si="7"/>
        <v>46.62756598240469</v>
      </c>
      <c r="Y17" s="23">
        <f t="shared" si="7"/>
        <v>32.817915222607304</v>
      </c>
      <c r="Z17" s="24">
        <f t="shared" si="7"/>
        <v>11.890162623300455</v>
      </c>
    </row>
    <row r="18" spans="2:26" ht="30.75" thickBot="1" x14ac:dyDescent="0.3">
      <c r="B18" s="18" t="s">
        <v>11</v>
      </c>
      <c r="C18" s="17" t="s">
        <v>1</v>
      </c>
      <c r="D18" s="25">
        <f t="shared" si="3"/>
        <v>20.455373406193079</v>
      </c>
      <c r="E18" s="26">
        <f t="shared" si="3"/>
        <v>3.7887067395264116</v>
      </c>
      <c r="F18" s="26">
        <f t="shared" si="3"/>
        <v>37.795992714025495</v>
      </c>
      <c r="G18" s="26">
        <f t="shared" si="3"/>
        <v>10.236794171220399</v>
      </c>
      <c r="H18" s="27">
        <f t="shared" si="3"/>
        <v>27.723132969034602</v>
      </c>
      <c r="K18" s="18" t="s">
        <v>11</v>
      </c>
      <c r="L18" s="17" t="s">
        <v>1</v>
      </c>
      <c r="M18" s="25">
        <f t="shared" ref="M18:Q18" si="8">M12/$R12*100</f>
        <v>69.730407523510962</v>
      </c>
      <c r="N18" s="26">
        <f t="shared" si="8"/>
        <v>1.5130616509926855</v>
      </c>
      <c r="O18" s="26">
        <f t="shared" si="8"/>
        <v>16.7816091954023</v>
      </c>
      <c r="P18" s="26">
        <f t="shared" si="8"/>
        <v>10.461859979101359</v>
      </c>
      <c r="Q18" s="27">
        <f t="shared" si="8"/>
        <v>1.5130616509926855</v>
      </c>
      <c r="T18" s="18" t="s">
        <v>11</v>
      </c>
      <c r="U18" s="17" t="s">
        <v>1</v>
      </c>
      <c r="V18" s="25">
        <f t="shared" ref="V18:Z18" si="9">V12/$AA12*100</f>
        <v>68.657258064516142</v>
      </c>
      <c r="W18" s="26">
        <f t="shared" si="9"/>
        <v>1.5483870967741937</v>
      </c>
      <c r="X18" s="26">
        <f t="shared" si="9"/>
        <v>15.016129032258064</v>
      </c>
      <c r="Y18" s="26">
        <f t="shared" si="9"/>
        <v>10.431451612903226</v>
      </c>
      <c r="Z18" s="27">
        <f t="shared" si="9"/>
        <v>4.346774193548387</v>
      </c>
    </row>
  </sheetData>
  <mergeCells count="23">
    <mergeCell ref="B2:I2"/>
    <mergeCell ref="B8:B9"/>
    <mergeCell ref="D15:H15"/>
    <mergeCell ref="B14:B15"/>
    <mergeCell ref="C14:C15"/>
    <mergeCell ref="B6:I6"/>
    <mergeCell ref="B4:I4"/>
    <mergeCell ref="C8:C9"/>
    <mergeCell ref="D9:I9"/>
    <mergeCell ref="K6:R6"/>
    <mergeCell ref="K8:K9"/>
    <mergeCell ref="L8:L9"/>
    <mergeCell ref="M9:R9"/>
    <mergeCell ref="K14:K15"/>
    <mergeCell ref="L14:L15"/>
    <mergeCell ref="M15:Q15"/>
    <mergeCell ref="T6:AA6"/>
    <mergeCell ref="T8:T9"/>
    <mergeCell ref="U8:U9"/>
    <mergeCell ref="V9:AA9"/>
    <mergeCell ref="T14:T15"/>
    <mergeCell ref="U14:U15"/>
    <mergeCell ref="V15:Z1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Air classification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2023-08-10T09:14:27Z</dcterms:modified>
</cp:coreProperties>
</file>