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Batterie\LIB Veröffentlichungen\V4 Vergleich gleiche Zerkleinerung versch. Zellen\Supplementary\Part 2\"/>
    </mc:Choice>
  </mc:AlternateContent>
  <xr:revisionPtr revIDLastSave="0" documentId="13_ncr:1_{446F4745-0AE4-4C1C-AD12-9B373462CDC6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Cell composition" sheetId="1" r:id="rId1"/>
    <sheet name="Element content cells" sheetId="2" r:id="rId2"/>
    <sheet name="Element content electrodes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1" i="1" l="1"/>
  <c r="O21" i="1"/>
  <c r="P21" i="1"/>
  <c r="N22" i="1"/>
  <c r="O22" i="1"/>
  <c r="P22" i="1"/>
  <c r="N23" i="1"/>
  <c r="O23" i="1"/>
  <c r="P23" i="1"/>
  <c r="N24" i="1"/>
  <c r="O24" i="1"/>
  <c r="P24" i="1"/>
  <c r="N25" i="1"/>
  <c r="O25" i="1"/>
  <c r="P25" i="1"/>
  <c r="N26" i="1"/>
  <c r="O26" i="1"/>
  <c r="P26" i="1"/>
  <c r="N27" i="1"/>
  <c r="P27" i="1" l="1"/>
  <c r="O27" i="1"/>
  <c r="D42" i="1"/>
  <c r="E42" i="1"/>
  <c r="F42" i="1"/>
  <c r="G42" i="1"/>
  <c r="H42" i="1"/>
  <c r="I42" i="1"/>
  <c r="J42" i="1"/>
  <c r="K42" i="1"/>
  <c r="E43" i="1"/>
  <c r="F43" i="1"/>
  <c r="G43" i="1"/>
  <c r="H43" i="1"/>
  <c r="I43" i="1"/>
  <c r="J43" i="1"/>
  <c r="K43" i="1"/>
  <c r="L43" i="1"/>
  <c r="L42" i="1"/>
  <c r="P43" i="1" l="1"/>
  <c r="P42" i="1"/>
  <c r="N42" i="1"/>
  <c r="O43" i="1"/>
  <c r="O42" i="1"/>
  <c r="N43" i="1"/>
  <c r="N38" i="1"/>
  <c r="O38" i="1"/>
  <c r="P38" i="1"/>
  <c r="P37" i="1"/>
  <c r="O37" i="1"/>
  <c r="N37" i="1"/>
  <c r="P36" i="1"/>
  <c r="O36" i="1"/>
  <c r="N36" i="1"/>
  <c r="P35" i="1"/>
  <c r="O35" i="1"/>
  <c r="N35" i="1"/>
  <c r="P34" i="1"/>
  <c r="O34" i="1"/>
  <c r="N34" i="1"/>
  <c r="P33" i="1"/>
  <c r="O33" i="1"/>
  <c r="N33" i="1"/>
  <c r="P32" i="1"/>
  <c r="O32" i="1"/>
  <c r="N32" i="1"/>
  <c r="P31" i="1"/>
  <c r="O31" i="1"/>
  <c r="N3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C23" authorId="0" shapeId="0" xr:uid="{F4049597-A60F-4C89-8C86-372AD55FBDE2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Jelly roll was falling apart, a composition analysis was not possible</t>
        </r>
      </text>
    </comment>
    <comment ref="C24" authorId="0" shapeId="0" xr:uid="{42083BFC-EBD0-48D3-B9C2-600FFA4C71F8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Jelly roll was falling apart, a composition analysis was not possible</t>
        </r>
      </text>
    </comment>
    <comment ref="C25" authorId="0" shapeId="0" xr:uid="{AE836FA5-7A14-4FAF-9E29-C9EFB7EB2554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Jelly roll was falling apart, a composition analysis was not possible</t>
        </r>
      </text>
    </comment>
    <comment ref="B27" authorId="0" shapeId="0" xr:uid="{7FDB70AA-B1BD-4FAB-B554-37D8C491343F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Sum of anode and cathode</t>
        </r>
      </text>
    </comment>
    <comment ref="C27" authorId="0" shapeId="0" xr:uid="{D4A7BAF8-D816-4415-ACF3-CA7CE1F0985D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including the separator</t>
        </r>
      </text>
    </comment>
    <comment ref="N27" authorId="0" shapeId="0" xr:uid="{BCE120E2-3C1C-49A5-B5D6-83182E673540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Excluding C1</t>
        </r>
      </text>
    </comment>
    <comment ref="C33" authorId="0" shapeId="0" xr:uid="{33A4BE96-7443-4937-B608-169AE78A4B9A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Jelly roll was falling apart, a composition analysis was not possible</t>
        </r>
      </text>
    </comment>
    <comment ref="C34" authorId="0" shapeId="0" xr:uid="{28E7A143-3F00-447C-A2ED-63E79BF7DEE9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Jelly roll was falling apart, a composition analysis was not possible</t>
        </r>
      </text>
    </comment>
    <comment ref="C35" authorId="0" shapeId="0" xr:uid="{E32B7269-184E-438F-BE36-C0FB4951BDC5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Jelly roll was falling apart, a composition analysis was not possible</t>
        </r>
      </text>
    </comment>
    <comment ref="D35" authorId="0" shapeId="0" xr:uid="{34A08D08-A4F6-4012-8DBD-082CD1241AC7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Cathode could not be decoated and therefor the ratio between coating and foil not be determined</t>
        </r>
      </text>
    </comment>
    <comment ref="C36" authorId="0" shapeId="0" xr:uid="{F056B8A5-2E8F-4529-BDE4-150DBEA2D4B9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Jelly roll was falling apart, a composition analysis was not possible</t>
        </r>
      </text>
    </comment>
    <comment ref="D36" authorId="0" shapeId="0" xr:uid="{C71334B7-58D8-408B-B697-DFB74A5B3376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Cathode could not be decoated and therefor the ratio between coating and foil not be determined</t>
        </r>
      </text>
    </comment>
    <comment ref="C37" authorId="0" shapeId="0" xr:uid="{D496FE51-A32D-4E8E-B42B-443F5FF43408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Jelly roll was falling apart, a composition analysis was not possible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C9" authorId="0" shapeId="0" xr:uid="{346F218B-7EF4-4D75-93F8-4848A99C0A73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Average of 3 samples from 1 disassembled cell</t>
        </r>
      </text>
    </comment>
    <comment ref="B10" authorId="0" shapeId="0" xr:uid="{D7F637BA-5C66-45CD-9DFF-A2800CA70234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based on the electrode</t>
        </r>
      </text>
    </comment>
    <comment ref="C10" authorId="0" shapeId="0" xr:uid="{D40CBB1E-76A2-46A4-BB89-8CFDB233D5D7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Jelly roll was falling apart, a composition analysis was not possible</t>
        </r>
      </text>
    </comment>
    <comment ref="C11" authorId="0" shapeId="0" xr:uid="{FBD78A5B-6B97-43CD-B68B-75C4D6B84267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Jelly roll was falling apart, a composition analysis was not possible</t>
        </r>
      </text>
    </comment>
    <comment ref="E11" authorId="0" shapeId="0" xr:uid="{E4020619-3748-4A00-850A-F042FC810609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Element not present inthe cell due to cell chemistry</t>
        </r>
      </text>
    </comment>
    <comment ref="B12" authorId="0" shapeId="0" xr:uid="{3A1D82C2-4079-412C-8206-E316CF82C6B4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based on the anode</t>
        </r>
      </text>
    </comment>
    <comment ref="C12" authorId="0" shapeId="0" xr:uid="{B4352550-48AC-4DBE-A1A7-4FDF0E6AA6FE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Jelly roll was falling apart, a composition analysis was not possible</t>
        </r>
      </text>
    </comment>
    <comment ref="C13" authorId="0" shapeId="0" xr:uid="{A191E0A2-4C49-4759-95ED-BBC0FE39DD4E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Jelly roll was falling apart, a composition analysis was not possible</t>
        </r>
      </text>
    </comment>
    <comment ref="C14" authorId="0" shapeId="0" xr:uid="{524253F9-61AC-4F05-9AC4-B1F0CA2311E9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Jelly roll was falling apart, a composition analysis was not possible</t>
        </r>
      </text>
    </comment>
    <comment ref="D14" authorId="0" shapeId="0" xr:uid="{FC0C6954-E457-4089-9E18-FEBA2CB85A08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Element not present inthe cell due to cell chemistry</t>
        </r>
      </text>
    </comment>
    <comment ref="E14" authorId="0" shapeId="0" xr:uid="{CD7A07E8-1B4D-4806-B52D-5E7EAC594FC0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Element not present inthe cell due to cell chemistry</t>
        </r>
      </text>
    </comment>
    <comment ref="F14" authorId="0" shapeId="0" xr:uid="{D0A890D0-6131-467E-87D8-30A71599DCD7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Element not present inthe cell due to cell chemistry</t>
        </r>
      </text>
    </comment>
    <comment ref="C15" authorId="0" shapeId="0" xr:uid="{B1E4A03B-AA23-4E6C-B7C9-4B2BCED721CA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Jelly roll was falling apart, a composition analysis was not possible</t>
        </r>
      </text>
    </comment>
    <comment ref="E15" authorId="0" shapeId="0" xr:uid="{057B2542-3A1D-46AC-9693-4E08C789712B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Element not present inthe cell due to cell chemistry</t>
        </r>
      </text>
    </comment>
    <comment ref="F15" authorId="0" shapeId="0" xr:uid="{A0935ED6-FF36-44D4-94F2-B3A38C3DABCC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Element not present inthe cell due to cell chemistry</t>
        </r>
      </text>
    </comment>
    <comment ref="C16" authorId="0" shapeId="0" xr:uid="{3628213A-BB18-44D1-BF5D-4282AAD2990F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Jelly roll was falling apart, a composition analysis was not possible</t>
        </r>
      </text>
    </comment>
    <comment ref="B18" authorId="0" shapeId="0" xr:uid="{0213A9B2-4C68-4168-9841-AF9295E82403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B6" authorId="0" shapeId="0" xr:uid="{C54DE884-F27C-4B83-9F95-5181E1B9E85A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Average of 3 samples from 1 disassembled cell</t>
        </r>
      </text>
    </comment>
    <comment ref="O9" authorId="0" shapeId="0" xr:uid="{6DCAD517-FFE3-4F72-A63A-1639773C5867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Average of 3 samples from 1 disassembled cell</t>
        </r>
      </text>
    </comment>
    <comment ref="AA9" authorId="0" shapeId="0" xr:uid="{7C6C4779-7DFD-4270-99CD-EE8B894289F4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Average of 3 samples from 1 disassembled cell</t>
        </r>
      </text>
    </comment>
    <comment ref="C10" authorId="0" shapeId="0" xr:uid="{0897B448-7B8D-4091-A664-E394E37CDB91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Jelly roll was falling apart, a composition analysis was not possible</t>
        </r>
      </text>
    </comment>
    <comment ref="O10" authorId="0" shapeId="0" xr:uid="{799995C8-E3E6-4FCA-949D-87F760924361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Jelly roll was falling apart, a composition analysis was not possible</t>
        </r>
      </text>
    </comment>
    <comment ref="AA10" authorId="0" shapeId="0" xr:uid="{94C059DC-3B42-41FA-B980-42D9BD35FA0F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Jelly roll was falling apart, a composition analysis was not possible</t>
        </r>
      </text>
    </comment>
    <comment ref="C11" authorId="0" shapeId="0" xr:uid="{FA944C9F-7D31-442D-BAAE-187FADC813D9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Jelly roll was falling apart, a composition analysis was not possible</t>
        </r>
      </text>
    </comment>
    <comment ref="O11" authorId="0" shapeId="0" xr:uid="{FA201930-B963-4180-9547-BD8F8A7205C8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Jelly roll was falling apart, a composition analysis was not possible</t>
        </r>
      </text>
    </comment>
    <comment ref="Q11" authorId="0" shapeId="0" xr:uid="{A558587F-C5AF-4C6E-9D51-B99D484B4A2A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Element not present inthe cell due to cell chemistry</t>
        </r>
      </text>
    </comment>
    <comment ref="Z11" authorId="0" shapeId="0" xr:uid="{DAABB0BC-1AD5-422E-9145-31D81986443D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from low amounts of attaching cathode coating particles</t>
        </r>
      </text>
    </comment>
    <comment ref="AA11" authorId="0" shapeId="0" xr:uid="{44C76116-96B9-4B59-99EA-D7563AB70F61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Jelly roll was falling apart, a composition analysis was not possible</t>
        </r>
      </text>
    </comment>
    <comment ref="AC11" authorId="0" shapeId="0" xr:uid="{3CBC56A1-1D80-4D30-8D55-D10654275667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Element not present inthe cell due to cell chemistry</t>
        </r>
      </text>
    </comment>
    <comment ref="C12" authorId="0" shapeId="0" xr:uid="{0438087B-D4DB-4EEB-9F25-F8C394159572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Jelly roll was falling apart, a composition analysis was not possible</t>
        </r>
      </text>
    </comment>
    <comment ref="O12" authorId="0" shapeId="0" xr:uid="{050FFEFF-1D7E-4754-BBF9-75EBA8E68822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Jelly roll was falling apart, a composition analysis was not possible</t>
        </r>
      </text>
    </comment>
    <comment ref="Z12" authorId="0" shapeId="0" xr:uid="{0F80C9FB-09AA-41A2-A00D-956E2960F983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from conductive salt and from low amounts of attaching cathode coating particles</t>
        </r>
      </text>
    </comment>
    <comment ref="AA12" authorId="0" shapeId="0" xr:uid="{917B65BF-FBCB-4C83-ABA5-4D6F1124E569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Jelly roll was falling apart, a composition analysis was not possible</t>
        </r>
      </text>
    </comment>
    <comment ref="C13" authorId="0" shapeId="0" xr:uid="{9A458E0D-9C1F-4852-8D03-751757B57530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Jelly roll was falling apart, a composition analysis was not possible</t>
        </r>
      </text>
    </comment>
    <comment ref="O13" authorId="0" shapeId="0" xr:uid="{3274CD30-D954-4603-A074-0BDD9FBBFF12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Jelly roll was falling apart, a composition analysis was not possible</t>
        </r>
      </text>
    </comment>
    <comment ref="P13" authorId="0" shapeId="0" xr:uid="{0B7071DD-9E02-4308-932B-EC555AC5EED1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Element not present inthe cell due to cell chemistry</t>
        </r>
      </text>
    </comment>
    <comment ref="Q13" authorId="0" shapeId="0" xr:uid="{E0F96636-7F36-4788-9583-47AE5F1833A8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Element not present inthe cell due to cell chemistry</t>
        </r>
      </text>
    </comment>
    <comment ref="R13" authorId="0" shapeId="0" xr:uid="{EA8CBBFC-AD58-49A5-9A1C-259221A6221E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Element not present inthe cell due to cell chemistry</t>
        </r>
      </text>
    </comment>
    <comment ref="Z13" authorId="0" shapeId="0" xr:uid="{9BB09E80-19CE-4593-812D-4F0CF10426BF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from low amounts of attaching cathode coating particles</t>
        </r>
      </text>
    </comment>
    <comment ref="AA13" authorId="0" shapeId="0" xr:uid="{AD0B0186-AE1D-4E9D-ADF0-CD7F9C7CD7BC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Jelly roll was falling apart, a composition analysis was not possible</t>
        </r>
      </text>
    </comment>
    <comment ref="AB13" authorId="0" shapeId="0" xr:uid="{193C41C1-7ED4-4819-A8C4-043B3D10431F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Element not present inthe cell due to cell chemistry</t>
        </r>
      </text>
    </comment>
    <comment ref="AC13" authorId="0" shapeId="0" xr:uid="{1510CE41-77BE-499E-8094-B01F4B097D59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Element not present inthe cell due to cell chemistry</t>
        </r>
      </text>
    </comment>
    <comment ref="AD13" authorId="0" shapeId="0" xr:uid="{63CDEF93-FCF6-4104-853B-927780119028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Element not present inthe cell due to cell chemistry</t>
        </r>
      </text>
    </comment>
    <comment ref="O14" authorId="0" shapeId="0" xr:uid="{3C0E1D51-EC3C-4E32-AD1D-2FA961248DFD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Jelly roll was falling apart, a composition analysis was not possible</t>
        </r>
      </text>
    </comment>
    <comment ref="Q14" authorId="0" shapeId="0" xr:uid="{52AE4928-6C2F-435A-A736-F2987C8AF4E4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Element not present inthe cell due to cell chemistry</t>
        </r>
      </text>
    </comment>
    <comment ref="R14" authorId="0" shapeId="0" xr:uid="{AF194892-705D-4DBD-AF7E-BC30044D4303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Element not present inthe cell due to cell chemistry</t>
        </r>
      </text>
    </comment>
    <comment ref="Z14" authorId="0" shapeId="0" xr:uid="{57047F1B-7177-41DA-ACD9-37887C8E127E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from low amounts of attaching cathode coating particles</t>
        </r>
      </text>
    </comment>
    <comment ref="AA14" authorId="0" shapeId="0" xr:uid="{3643518C-B5CF-4EBF-A94F-1726D159BF04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Jelly roll was falling apart, a composition analysis was not possible</t>
        </r>
      </text>
    </comment>
    <comment ref="AC14" authorId="0" shapeId="0" xr:uid="{9DDF706A-099A-4E2D-BFD6-D3514810BBC0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Element not present inthe cell due to cell chemistry</t>
        </r>
      </text>
    </comment>
    <comment ref="AD14" authorId="0" shapeId="0" xr:uid="{4EC8BEEF-4DC1-4FA9-A68B-6EBB5A1F9F1E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Element not present inthe cell due to cell chemistry</t>
        </r>
      </text>
    </comment>
    <comment ref="O15" authorId="0" shapeId="0" xr:uid="{28EF42A1-3B40-4C1C-9E25-4519F95E6270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Jelly roll was falling apart, a composition analysis was not possible</t>
        </r>
      </text>
    </comment>
    <comment ref="Z15" authorId="0" shapeId="0" xr:uid="{C7BBB8BB-3020-4E90-BFF7-8E8DDB6A6B86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from conductive salt </t>
        </r>
      </text>
    </comment>
    <comment ref="AA15" authorId="0" shapeId="0" xr:uid="{ADD6C9E0-E956-4D9F-8CBA-44EB2B1E1DEB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Jelly roll was falling apart, a composition analysis was not possible</t>
        </r>
      </text>
    </comment>
    <comment ref="N16" authorId="0" shapeId="0" xr:uid="{46782861-7BC1-4C71-BD7E-AEC499A41AA6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only C3 because of LFP</t>
        </r>
      </text>
    </comment>
    <comment ref="Z16" authorId="0" shapeId="0" xr:uid="{9B33A31F-ED0C-4655-8301-3D3A184BE18C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only C3 because of LFP</t>
        </r>
      </text>
    </comment>
    <comment ref="B18" authorId="0" shapeId="0" xr:uid="{CB451B0A-FADF-42FD-936D-AA0BBDBAC885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N18" authorId="0" shapeId="0" xr:uid="{454B9C74-26BA-43D2-980D-DD91790CA01C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Z18" authorId="0" shapeId="0" xr:uid="{2BD24B13-84D0-4619-A209-6893AC9F030B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</commentList>
</comments>
</file>

<file path=xl/sharedStrings.xml><?xml version="1.0" encoding="utf-8"?>
<sst xmlns="http://schemas.openxmlformats.org/spreadsheetml/2006/main" count="499" uniqueCount="60">
  <si>
    <t>C1</t>
  </si>
  <si>
    <t>C2</t>
  </si>
  <si>
    <t>C3</t>
  </si>
  <si>
    <t>Po</t>
  </si>
  <si>
    <t>P1</t>
  </si>
  <si>
    <t>P2</t>
  </si>
  <si>
    <t>P3</t>
  </si>
  <si>
    <t>P4</t>
  </si>
  <si>
    <t>P5</t>
  </si>
  <si>
    <t>P6</t>
  </si>
  <si>
    <t>Values gained by manual disassembly of the different cell types. Content of volatile components gained by drying at room temperature for 7 d.</t>
  </si>
  <si>
    <t>Metals Casing</t>
  </si>
  <si>
    <t>Anode</t>
  </si>
  <si>
    <t>Cathode</t>
  </si>
  <si>
    <t>Separator</t>
  </si>
  <si>
    <t>Volatile components</t>
  </si>
  <si>
    <t>Anode foil</t>
  </si>
  <si>
    <t>Anode coating</t>
  </si>
  <si>
    <t>Cathode foil</t>
  </si>
  <si>
    <t>Cathode coating</t>
  </si>
  <si>
    <t>n.a.</t>
  </si>
  <si>
    <t>Detailed composition in %</t>
  </si>
  <si>
    <t>Composition in %</t>
  </si>
  <si>
    <t>Average composition</t>
  </si>
  <si>
    <t>Minimum content</t>
  </si>
  <si>
    <t>Maximum content</t>
  </si>
  <si>
    <t>Electrodes</t>
  </si>
  <si>
    <t>Coating share in %</t>
  </si>
  <si>
    <t>The mass share of the coating in relation to the total anode/cathode was calculated by:</t>
  </si>
  <si>
    <t>with:</t>
  </si>
  <si>
    <t>=</t>
  </si>
  <si>
    <t>Cell composition and coating share</t>
  </si>
  <si>
    <t>Element content in complete cell</t>
  </si>
  <si>
    <t xml:space="preserve">Values obtained by ICP-OES analysis with iCAP 6300 (Thermo Fisher Scientific Inc; Waltham, United States) after digestion in invers aqua regia with Multiwave 7000 (Anton Paar GmbH, Graz, Austria) of pieces of the anode, cathode and separator foil from the manual disassembled cells. </t>
  </si>
  <si>
    <t>Al</t>
  </si>
  <si>
    <t>Co</t>
  </si>
  <si>
    <t>Cu</t>
  </si>
  <si>
    <t>Li</t>
  </si>
  <si>
    <t>Mn</t>
  </si>
  <si>
    <t>Ni</t>
  </si>
  <si>
    <t>P</t>
  </si>
  <si>
    <t>Element</t>
  </si>
  <si>
    <t>Component</t>
  </si>
  <si>
    <t>Average content in %</t>
  </si>
  <si>
    <t>-</t>
  </si>
  <si>
    <t>Error bars</t>
  </si>
  <si>
    <t>dMin in %</t>
  </si>
  <si>
    <t>dMax in %</t>
  </si>
  <si>
    <t>Plastics</t>
  </si>
  <si>
    <t>The mass distribution was calculated by:</t>
  </si>
  <si>
    <t>Mass of the individual component in the cell</t>
  </si>
  <si>
    <t>Mass of the total cell</t>
  </si>
  <si>
    <t>Fe</t>
  </si>
  <si>
    <t>Element content in the electrodes</t>
  </si>
  <si>
    <t>Mass of the current collector foil</t>
  </si>
  <si>
    <t>Mass of the total cathode or anode</t>
  </si>
  <si>
    <r>
      <t>m</t>
    </r>
    <r>
      <rPr>
        <i/>
        <vertAlign val="subscript"/>
        <sz val="11"/>
        <color theme="1"/>
        <rFont val="Arial"/>
        <family val="2"/>
      </rPr>
      <t>Foil</t>
    </r>
  </si>
  <si>
    <r>
      <t>m</t>
    </r>
    <r>
      <rPr>
        <i/>
        <vertAlign val="subscript"/>
        <sz val="11"/>
        <color theme="1"/>
        <rFont val="Arial"/>
        <family val="2"/>
      </rPr>
      <t>Electrode</t>
    </r>
  </si>
  <si>
    <r>
      <t>m</t>
    </r>
    <r>
      <rPr>
        <i/>
        <vertAlign val="subscript"/>
        <sz val="11"/>
        <color theme="1"/>
        <rFont val="Arial"/>
        <family val="2"/>
      </rPr>
      <t>Component</t>
    </r>
  </si>
  <si>
    <r>
      <t>m</t>
    </r>
    <r>
      <rPr>
        <i/>
        <vertAlign val="subscript"/>
        <sz val="11"/>
        <color theme="1"/>
        <rFont val="Arial"/>
        <family val="2"/>
      </rPr>
      <t>Total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</si>
</sst>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i/>
      <sz val="11"/>
      <color theme="1"/>
      <name val="Arial"/>
      <family val="2"/>
    </font>
    <font>
      <i/>
      <vertAlign val="subscript"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164" fontId="1" fillId="0" borderId="5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164" fontId="1" fillId="0" borderId="11" xfId="0" applyNumberFormat="1" applyFont="1" applyBorder="1" applyAlignment="1">
      <alignment horizontal="center"/>
    </xf>
    <xf numFmtId="164" fontId="1" fillId="0" borderId="12" xfId="0" applyNumberFormat="1" applyFont="1" applyBorder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wrapText="1"/>
    </xf>
    <xf numFmtId="164" fontId="1" fillId="0" borderId="17" xfId="0" applyNumberFormat="1" applyFont="1" applyBorder="1" applyAlignment="1">
      <alignment horizontal="center"/>
    </xf>
    <xf numFmtId="164" fontId="1" fillId="0" borderId="18" xfId="0" applyNumberFormat="1" applyFont="1" applyBorder="1" applyAlignment="1">
      <alignment horizontal="center"/>
    </xf>
    <xf numFmtId="164" fontId="1" fillId="0" borderId="19" xfId="0" applyNumberFormat="1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1" fillId="0" borderId="21" xfId="0" applyNumberFormat="1" applyFont="1" applyBorder="1" applyAlignment="1">
      <alignment horizontal="center"/>
    </xf>
    <xf numFmtId="164" fontId="1" fillId="0" borderId="24" xfId="0" applyNumberFormat="1" applyFont="1" applyBorder="1" applyAlignment="1">
      <alignment horizontal="center"/>
    </xf>
    <xf numFmtId="164" fontId="1" fillId="0" borderId="26" xfId="0" applyNumberFormat="1" applyFont="1" applyBorder="1" applyAlignment="1">
      <alignment horizontal="center"/>
    </xf>
    <xf numFmtId="164" fontId="1" fillId="0" borderId="27" xfId="0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/>
    </xf>
    <xf numFmtId="164" fontId="1" fillId="0" borderId="29" xfId="0" applyNumberFormat="1" applyFont="1" applyBorder="1" applyAlignment="1">
      <alignment horizontal="center"/>
    </xf>
    <xf numFmtId="0" fontId="1" fillId="0" borderId="7" xfId="0" applyFont="1" applyBorder="1"/>
    <xf numFmtId="0" fontId="1" fillId="0" borderId="8" xfId="0" applyFont="1" applyBorder="1"/>
    <xf numFmtId="0" fontId="1" fillId="0" borderId="30" xfId="0" applyFont="1" applyBorder="1"/>
    <xf numFmtId="0" fontId="2" fillId="0" borderId="22" xfId="0" applyFont="1" applyBorder="1" applyAlignment="1">
      <alignment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1" fillId="0" borderId="20" xfId="0" applyFont="1" applyBorder="1"/>
    <xf numFmtId="0" fontId="1" fillId="0" borderId="4" xfId="0" applyFont="1" applyBorder="1"/>
    <xf numFmtId="164" fontId="1" fillId="0" borderId="23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31" xfId="0" applyNumberFormat="1" applyFont="1" applyBorder="1" applyAlignment="1">
      <alignment horizontal="center"/>
    </xf>
    <xf numFmtId="164" fontId="1" fillId="0" borderId="32" xfId="0" applyNumberFormat="1" applyFont="1" applyBorder="1" applyAlignment="1">
      <alignment horizontal="center"/>
    </xf>
    <xf numFmtId="164" fontId="1" fillId="0" borderId="33" xfId="0" applyNumberFormat="1" applyFont="1" applyBorder="1" applyAlignment="1">
      <alignment horizontal="center"/>
    </xf>
    <xf numFmtId="164" fontId="1" fillId="0" borderId="34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164" fontId="1" fillId="0" borderId="15" xfId="0" applyNumberFormat="1" applyFont="1" applyBorder="1" applyAlignment="1">
      <alignment horizontal="center"/>
    </xf>
    <xf numFmtId="164" fontId="1" fillId="0" borderId="16" xfId="0" applyNumberFormat="1" applyFont="1" applyBorder="1" applyAlignment="1">
      <alignment horizontal="center"/>
    </xf>
    <xf numFmtId="164" fontId="1" fillId="0" borderId="35" xfId="0" applyNumberFormat="1" applyFont="1" applyBorder="1" applyAlignment="1">
      <alignment horizont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2" fillId="0" borderId="38" xfId="0" applyFont="1" applyBorder="1" applyAlignment="1">
      <alignment vertical="center"/>
    </xf>
    <xf numFmtId="0" fontId="2" fillId="0" borderId="40" xfId="0" applyFont="1" applyBorder="1" applyAlignment="1">
      <alignment vertical="center"/>
    </xf>
    <xf numFmtId="0" fontId="1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2" fillId="0" borderId="2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wrapText="1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39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255E91"/>
      <color rgb="FF9E480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Electrode component</a:t>
            </a:r>
            <a:r>
              <a:rPr lang="de-DE" baseline="0"/>
              <a:t> shares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strRef>
              <c:f>'Cell composition'!$B$33</c:f>
              <c:strCache>
                <c:ptCount val="1"/>
                <c:pt idx="0">
                  <c:v>Anode foil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'Cell composition'!$C$19:$L$19</c15:sqref>
                  </c15:fullRef>
                </c:ext>
              </c:extLst>
              <c:f>'Cell composition'!$D$19:$L$19</c:f>
              <c:strCache>
                <c:ptCount val="9"/>
                <c:pt idx="0">
                  <c:v>C2</c:v>
                </c:pt>
                <c:pt idx="1">
                  <c:v>C3</c:v>
                </c:pt>
                <c:pt idx="2">
                  <c:v>Po</c:v>
                </c:pt>
                <c:pt idx="3">
                  <c:v>P1</c:v>
                </c:pt>
                <c:pt idx="4">
                  <c:v>P2</c:v>
                </c:pt>
                <c:pt idx="5">
                  <c:v>P3</c:v>
                </c:pt>
                <c:pt idx="6">
                  <c:v>P4</c:v>
                </c:pt>
                <c:pt idx="7">
                  <c:v>P5</c:v>
                </c:pt>
                <c:pt idx="8">
                  <c:v>P6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'Cell composition'!$C$33:$L$33</c15:sqref>
                  </c15:fullRef>
                </c:ext>
              </c:extLst>
              <c:f>'Cell composition'!$D$33:$L$33</c:f>
              <c:numCache>
                <c:formatCode>0.0</c:formatCode>
                <c:ptCount val="9"/>
                <c:pt idx="0">
                  <c:v>5.941025163592017</c:v>
                </c:pt>
                <c:pt idx="1">
                  <c:v>16.207612628856367</c:v>
                </c:pt>
                <c:pt idx="2">
                  <c:v>17.248274754722832</c:v>
                </c:pt>
                <c:pt idx="3">
                  <c:v>14.725280593136112</c:v>
                </c:pt>
                <c:pt idx="4">
                  <c:v>10.129369988492975</c:v>
                </c:pt>
                <c:pt idx="5">
                  <c:v>8.3920380347551209</c:v>
                </c:pt>
                <c:pt idx="6">
                  <c:v>7.5297029363177357</c:v>
                </c:pt>
                <c:pt idx="7">
                  <c:v>9.1657626894001378</c:v>
                </c:pt>
                <c:pt idx="8">
                  <c:v>7.7333869776611879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'Cell composition'!$C$33</c15:sqref>
                  <c15:dLbl>
                    <c:idx val="-1"/>
                    <c:delete val="1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50DE-471A-A30D-79C6E100B0A7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1-4B88-4B97-B7F8-C503CFA50B1C}"/>
            </c:ext>
          </c:extLst>
        </c:ser>
        <c:ser>
          <c:idx val="7"/>
          <c:order val="1"/>
          <c:tx>
            <c:strRef>
              <c:f>'Cell composition'!$B$34</c:f>
              <c:strCache>
                <c:ptCount val="1"/>
                <c:pt idx="0">
                  <c:v>Anode coating</c:v>
                </c:pt>
              </c:strCache>
            </c:strRef>
          </c:tx>
          <c:spPr>
            <a:pattFill prst="dkUpDiag">
              <a:fgClr>
                <a:schemeClr val="accent1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'Cell composition'!$C$19:$L$19</c15:sqref>
                  </c15:fullRef>
                </c:ext>
              </c:extLst>
              <c:f>'Cell composition'!$D$19:$L$19</c:f>
              <c:strCache>
                <c:ptCount val="9"/>
                <c:pt idx="0">
                  <c:v>C2</c:v>
                </c:pt>
                <c:pt idx="1">
                  <c:v>C3</c:v>
                </c:pt>
                <c:pt idx="2">
                  <c:v>Po</c:v>
                </c:pt>
                <c:pt idx="3">
                  <c:v>P1</c:v>
                </c:pt>
                <c:pt idx="4">
                  <c:v>P2</c:v>
                </c:pt>
                <c:pt idx="5">
                  <c:v>P3</c:v>
                </c:pt>
                <c:pt idx="6">
                  <c:v>P4</c:v>
                </c:pt>
                <c:pt idx="7">
                  <c:v>P5</c:v>
                </c:pt>
                <c:pt idx="8">
                  <c:v>P6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'Cell composition'!$C$34:$L$34</c15:sqref>
                  </c15:fullRef>
                </c:ext>
              </c:extLst>
              <c:f>'Cell composition'!$D$34:$L$34</c:f>
              <c:numCache>
                <c:formatCode>0.0</c:formatCode>
                <c:ptCount val="9"/>
                <c:pt idx="0">
                  <c:v>23.914047300176104</c:v>
                </c:pt>
                <c:pt idx="1">
                  <c:v>11.781163801647695</c:v>
                </c:pt>
                <c:pt idx="2">
                  <c:v>21.051725245277165</c:v>
                </c:pt>
                <c:pt idx="3">
                  <c:v>13.069572211899986</c:v>
                </c:pt>
                <c:pt idx="4">
                  <c:v>17.270630011507023</c:v>
                </c:pt>
                <c:pt idx="5">
                  <c:v>20.543088945380664</c:v>
                </c:pt>
                <c:pt idx="6">
                  <c:v>13.702367034527745</c:v>
                </c:pt>
                <c:pt idx="7">
                  <c:v>18.380303794709786</c:v>
                </c:pt>
                <c:pt idx="8">
                  <c:v>23.301908063758464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'Cell composition'!$C$34</c15:sqref>
                  <c15:dLbl>
                    <c:idx val="-1"/>
                    <c:delete val="1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50DE-471A-A30D-79C6E100B0A7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2-4B88-4B97-B7F8-C503CFA50B1C}"/>
            </c:ext>
          </c:extLst>
        </c:ser>
        <c:ser>
          <c:idx val="3"/>
          <c:order val="2"/>
          <c:tx>
            <c:strRef>
              <c:f>'Cell composition'!$B$35</c:f>
              <c:strCache>
                <c:ptCount val="1"/>
                <c:pt idx="0">
                  <c:v>Cathode foil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B88-4B97-B7F8-C503CFA50B1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'Cell composition'!$C$19:$L$19</c15:sqref>
                  </c15:fullRef>
                </c:ext>
              </c:extLst>
              <c:f>'Cell composition'!$D$19:$L$19</c:f>
              <c:strCache>
                <c:ptCount val="9"/>
                <c:pt idx="0">
                  <c:v>C2</c:v>
                </c:pt>
                <c:pt idx="1">
                  <c:v>C3</c:v>
                </c:pt>
                <c:pt idx="2">
                  <c:v>Po</c:v>
                </c:pt>
                <c:pt idx="3">
                  <c:v>P1</c:v>
                </c:pt>
                <c:pt idx="4">
                  <c:v>P2</c:v>
                </c:pt>
                <c:pt idx="5">
                  <c:v>P3</c:v>
                </c:pt>
                <c:pt idx="6">
                  <c:v>P4</c:v>
                </c:pt>
                <c:pt idx="7">
                  <c:v>P5</c:v>
                </c:pt>
                <c:pt idx="8">
                  <c:v>P6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'Cell composition'!$C$35:$L$35</c15:sqref>
                  </c15:fullRef>
                </c:ext>
              </c:extLst>
              <c:f>'Cell composition'!$D$35:$L$35</c:f>
              <c:numCache>
                <c:formatCode>0.0</c:formatCode>
                <c:ptCount val="9"/>
                <c:pt idx="0">
                  <c:v>0</c:v>
                </c:pt>
                <c:pt idx="1">
                  <c:v>9.0230224211585046</c:v>
                </c:pt>
                <c:pt idx="2">
                  <c:v>7.6996643160269995</c:v>
                </c:pt>
                <c:pt idx="3">
                  <c:v>6.2078899387746791</c:v>
                </c:pt>
                <c:pt idx="4">
                  <c:v>3.9877781969068304</c:v>
                </c:pt>
                <c:pt idx="5">
                  <c:v>3.4675462715630827</c:v>
                </c:pt>
                <c:pt idx="6">
                  <c:v>3.0878300276026884</c:v>
                </c:pt>
                <c:pt idx="7">
                  <c:v>3.1099440893927754</c:v>
                </c:pt>
                <c:pt idx="8">
                  <c:v>3.1640834471749084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'Cell composition'!$C$35</c15:sqref>
                  <c15:dLbl>
                    <c:idx val="-1"/>
                    <c:delete val="1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3-50DE-471A-A30D-79C6E100B0A7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3-4B88-4B97-B7F8-C503CFA50B1C}"/>
            </c:ext>
          </c:extLst>
        </c:ser>
        <c:ser>
          <c:idx val="8"/>
          <c:order val="3"/>
          <c:tx>
            <c:strRef>
              <c:f>'Cell composition'!$B$36</c:f>
              <c:strCache>
                <c:ptCount val="1"/>
                <c:pt idx="0">
                  <c:v>Cathode coating</c:v>
                </c:pt>
              </c:strCache>
            </c:strRef>
          </c:tx>
          <c:spPr>
            <a:pattFill prst="dkUpDiag">
              <a:fgClr>
                <a:schemeClr val="accent3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B88-4B97-B7F8-C503CFA50B1C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'Cell composition'!$C$19:$L$19</c15:sqref>
                  </c15:fullRef>
                </c:ext>
              </c:extLst>
              <c:f>'Cell composition'!$D$19:$L$19</c:f>
              <c:strCache>
                <c:ptCount val="9"/>
                <c:pt idx="0">
                  <c:v>C2</c:v>
                </c:pt>
                <c:pt idx="1">
                  <c:v>C3</c:v>
                </c:pt>
                <c:pt idx="2">
                  <c:v>Po</c:v>
                </c:pt>
                <c:pt idx="3">
                  <c:v>P1</c:v>
                </c:pt>
                <c:pt idx="4">
                  <c:v>P2</c:v>
                </c:pt>
                <c:pt idx="5">
                  <c:v>P3</c:v>
                </c:pt>
                <c:pt idx="6">
                  <c:v>P4</c:v>
                </c:pt>
                <c:pt idx="7">
                  <c:v>P5</c:v>
                </c:pt>
                <c:pt idx="8">
                  <c:v>P6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'Cell composition'!$C$36:$L$36</c15:sqref>
                  </c15:fullRef>
                </c:ext>
              </c:extLst>
              <c:f>'Cell composition'!$D$36:$L$36</c:f>
              <c:numCache>
                <c:formatCode>0.0</c:formatCode>
                <c:ptCount val="9"/>
                <c:pt idx="0">
                  <c:v>0</c:v>
                </c:pt>
                <c:pt idx="1">
                  <c:v>25.780064060452872</c:v>
                </c:pt>
                <c:pt idx="2">
                  <c:v>36.300335683973003</c:v>
                </c:pt>
                <c:pt idx="3">
                  <c:v>19.953931946061466</c:v>
                </c:pt>
                <c:pt idx="4">
                  <c:v>28.112221803093171</c:v>
                </c:pt>
                <c:pt idx="5">
                  <c:v>37.343366476739654</c:v>
                </c:pt>
                <c:pt idx="6">
                  <c:v>32.52733032225153</c:v>
                </c:pt>
                <c:pt idx="7">
                  <c:v>35.816644099695274</c:v>
                </c:pt>
                <c:pt idx="8">
                  <c:v>37.171985022849839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'Cell composition'!$C$36</c15:sqref>
                  <c15:dLbl>
                    <c:idx val="-1"/>
                    <c:delete val="1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4-50DE-471A-A30D-79C6E100B0A7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4-4B88-4B97-B7F8-C503CFA50B1C}"/>
            </c:ext>
          </c:extLst>
        </c:ser>
        <c:ser>
          <c:idx val="9"/>
          <c:order val="4"/>
          <c:tx>
            <c:strRef>
              <c:f>'Cell composition'!$B$24</c:f>
              <c:strCache>
                <c:ptCount val="1"/>
                <c:pt idx="0">
                  <c:v>Cathode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'Cell composition'!$C$19:$L$19</c15:sqref>
                  </c15:fullRef>
                </c:ext>
              </c:extLst>
              <c:f>'Cell composition'!$D$19:$L$19</c:f>
              <c:strCache>
                <c:ptCount val="9"/>
                <c:pt idx="0">
                  <c:v>C2</c:v>
                </c:pt>
                <c:pt idx="1">
                  <c:v>C3</c:v>
                </c:pt>
                <c:pt idx="2">
                  <c:v>Po</c:v>
                </c:pt>
                <c:pt idx="3">
                  <c:v>P1</c:v>
                </c:pt>
                <c:pt idx="4">
                  <c:v>P2</c:v>
                </c:pt>
                <c:pt idx="5">
                  <c:v>P3</c:v>
                </c:pt>
                <c:pt idx="6">
                  <c:v>P4</c:v>
                </c:pt>
                <c:pt idx="7">
                  <c:v>P5</c:v>
                </c:pt>
                <c:pt idx="8">
                  <c:v>P6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'Cell composition'!$C$24:$D$24</c15:sqref>
                  </c15:fullRef>
                </c:ext>
              </c:extLst>
              <c:f>'Cell composition'!$D$24</c:f>
              <c:numCache>
                <c:formatCode>0.0</c:formatCode>
                <c:ptCount val="1"/>
                <c:pt idx="0">
                  <c:v>40.695652173913039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'Cell composition'!$C$24</c15:sqref>
                  <c15:dLbl>
                    <c:idx val="-1"/>
                    <c:delete val="1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5-50DE-471A-A30D-79C6E100B0A7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A-4B88-4B97-B7F8-C503CFA50B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090089344"/>
        <c:axId val="1008462864"/>
        <c:extLst>
          <c:ext xmlns:c15="http://schemas.microsoft.com/office/drawing/2012/chart" uri="{02D57815-91ED-43cb-92C2-25804820EDAC}">
            <c15:filteredBarSeries>
              <c15:ser>
                <c:idx val="1"/>
                <c:order val="5"/>
                <c:tx>
                  <c:strRef>
                    <c:extLst>
                      <c:ext uri="{02D57815-91ED-43cb-92C2-25804820EDAC}">
                        <c15:formulaRef>
                          <c15:sqref>'Cell composition'!$B$32</c15:sqref>
                        </c15:formulaRef>
                      </c:ext>
                    </c:extLst>
                    <c:strCache>
                      <c:ptCount val="1"/>
                      <c:pt idx="0">
                        <c:v>Plastics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'Cell composition'!$C$19:$L$19</c15:sqref>
                        </c15:fullRef>
                        <c15:formulaRef>
                          <c15:sqref>'Cell composition'!$D$19:$L$19</c15:sqref>
                        </c15:formulaRef>
                      </c:ext>
                    </c:extLst>
                    <c:strCache>
                      <c:ptCount val="9"/>
                      <c:pt idx="0">
                        <c:v>C2</c:v>
                      </c:pt>
                      <c:pt idx="1">
                        <c:v>C3</c:v>
                      </c:pt>
                      <c:pt idx="2">
                        <c:v>Po</c:v>
                      </c:pt>
                      <c:pt idx="3">
                        <c:v>P1</c:v>
                      </c:pt>
                      <c:pt idx="4">
                        <c:v>P2</c:v>
                      </c:pt>
                      <c:pt idx="5">
                        <c:v>P3</c:v>
                      </c:pt>
                      <c:pt idx="6">
                        <c:v>P4</c:v>
                      </c:pt>
                      <c:pt idx="7">
                        <c:v>P5</c:v>
                      </c:pt>
                      <c:pt idx="8">
                        <c:v>P6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'Cell composition'!$C$32:$L$32</c15:sqref>
                        </c15:fullRef>
                        <c15:formulaRef>
                          <c15:sqref>'Cell composition'!$D$32:$L$32</c15:sqref>
                        </c15:formulaRef>
                      </c:ext>
                    </c:extLst>
                    <c:numCache>
                      <c:formatCode>0.0</c:formatCode>
                      <c:ptCount val="9"/>
                      <c:pt idx="0">
                        <c:v>0.27536231884057971</c:v>
                      </c:pt>
                      <c:pt idx="1">
                        <c:v>3.041386912516284</c:v>
                      </c:pt>
                      <c:pt idx="2">
                        <c:v>0.2</c:v>
                      </c:pt>
                      <c:pt idx="3">
                        <c:v>3.1364562118126269</c:v>
                      </c:pt>
                      <c:pt idx="4">
                        <c:v>2</c:v>
                      </c:pt>
                      <c:pt idx="5">
                        <c:v>1.8116670857430226</c:v>
                      </c:pt>
                      <c:pt idx="6">
                        <c:v>2.1941690962099121</c:v>
                      </c:pt>
                      <c:pt idx="7">
                        <c:v>2.2675947240374859</c:v>
                      </c:pt>
                      <c:pt idx="8">
                        <c:v>1.7254917356994228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5-4B88-4B97-B7F8-C503CFA50B1C}"/>
                  </c:ext>
                </c:extLst>
              </c15:ser>
            </c15:filteredBarSeries>
            <c15:filteredBarSeries>
              <c15:ser>
                <c:idx val="4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'Cell composition'!$B$37</c15:sqref>
                        </c15:formulaRef>
                      </c:ext>
                    </c:extLst>
                    <c:strCache>
                      <c:ptCount val="1"/>
                      <c:pt idx="0">
                        <c:v>Separator</c:v>
                      </c:pt>
                    </c:strCache>
                  </c:strRef>
                </c:tx>
                <c:spPr>
                  <a:solidFill>
                    <a:srgbClr val="255E9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anchor="ctr" anchorCtr="1"/>
                    <a:lstStyle/>
                    <a:p>
                      <a:pPr>
                        <a:defRPr sz="1200" b="0" i="0" u="none" strike="noStrike" kern="1200" baseline="0">
                          <a:solidFill>
                            <a:schemeClr val="bg1"/>
                          </a:solidFill>
                          <a:latin typeface="Arial" panose="020B0604020202020204" pitchFamily="34" charset="0"/>
                          <a:ea typeface="+mn-ea"/>
                          <a:cs typeface="Arial" panose="020B0604020202020204" pitchFamily="34" charset="0"/>
                        </a:defRPr>
                      </a:pPr>
                      <a:endParaRPr lang="de-DE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'Cell composition'!$C$19:$L$19</c15:sqref>
                        </c15:fullRef>
                        <c15:formulaRef>
                          <c15:sqref>'Cell composition'!$D$19:$L$19</c15:sqref>
                        </c15:formulaRef>
                      </c:ext>
                    </c:extLst>
                    <c:strCache>
                      <c:ptCount val="9"/>
                      <c:pt idx="0">
                        <c:v>C2</c:v>
                      </c:pt>
                      <c:pt idx="1">
                        <c:v>C3</c:v>
                      </c:pt>
                      <c:pt idx="2">
                        <c:v>Po</c:v>
                      </c:pt>
                      <c:pt idx="3">
                        <c:v>P1</c:v>
                      </c:pt>
                      <c:pt idx="4">
                        <c:v>P2</c:v>
                      </c:pt>
                      <c:pt idx="5">
                        <c:v>P3</c:v>
                      </c:pt>
                      <c:pt idx="6">
                        <c:v>P4</c:v>
                      </c:pt>
                      <c:pt idx="7">
                        <c:v>P5</c:v>
                      </c:pt>
                      <c:pt idx="8">
                        <c:v>P6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'Cell composition'!$C$37:$L$37</c15:sqref>
                        </c15:fullRef>
                        <c15:formulaRef>
                          <c15:sqref>'Cell composition'!$D$37:$L$37</c15:sqref>
                        </c15:formulaRef>
                      </c:ext>
                    </c:extLst>
                    <c:numCache>
                      <c:formatCode>0.0</c:formatCode>
                      <c:ptCount val="9"/>
                      <c:pt idx="0">
                        <c:v>1.9999999999999998</c:v>
                      </c:pt>
                      <c:pt idx="1">
                        <c:v>6.3032367972742751</c:v>
                      </c:pt>
                      <c:pt idx="2">
                        <c:v>4.9000000000000004</c:v>
                      </c:pt>
                      <c:pt idx="3">
                        <c:v>7.1468246620996103</c:v>
                      </c:pt>
                      <c:pt idx="4">
                        <c:v>4.3</c:v>
                      </c:pt>
                      <c:pt idx="5">
                        <c:v>4.2770932863967817</c:v>
                      </c:pt>
                      <c:pt idx="6">
                        <c:v>4.2478134110787176</c:v>
                      </c:pt>
                      <c:pt idx="7">
                        <c:v>5.9010920675096283</c:v>
                      </c:pt>
                      <c:pt idx="8">
                        <c:v>4.0359624671194689</c:v>
                      </c:pt>
                    </c:numCache>
                  </c:numRef>
                </c:val>
                <c:extLst xmlns:c15="http://schemas.microsoft.com/office/drawing/2012/chart">
                  <c:ext xmlns:c15="http://schemas.microsoft.com/office/drawing/2012/chart" uri="{02D57815-91ED-43cb-92C2-25804820EDAC}">
                    <c15:categoryFilterExceptions>
                      <c15:categoryFilterException>
                        <c15:sqref>'Cell composition'!$C$37</c15:sqref>
                        <c15:dLbl>
                          <c:idx val="-1"/>
                          <c:delete val="1"/>
                          <c:extLst>
                            <c:ext uri="{CE6537A1-D6FC-4f65-9D91-7224C49458BB}"/>
                            <c:ext xmlns:c16="http://schemas.microsoft.com/office/drawing/2014/chart" uri="{C3380CC4-5D6E-409C-BE32-E72D297353CC}">
                              <c16:uniqueId val="{00000006-50DE-471A-A30D-79C6E100B0A7}"/>
                            </c:ext>
                          </c:extLst>
                        </c15:dLbl>
                      </c15:categoryFilterException>
                    </c15:categoryFilterExceptions>
                  </c:ext>
                  <c:ext xmlns:c16="http://schemas.microsoft.com/office/drawing/2014/chart" uri="{C3380CC4-5D6E-409C-BE32-E72D297353CC}">
                    <c16:uniqueId val="{00000006-4B88-4B97-B7F8-C503CFA50B1C}"/>
                  </c:ext>
                </c:extLst>
              </c15:ser>
            </c15:filteredBarSeries>
            <c15:filteredBarSeries>
              <c15:ser>
                <c:idx val="0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'Cell composition'!$B$31</c15:sqref>
                        </c15:formulaRef>
                      </c:ext>
                    </c:extLst>
                    <c:strCache>
                      <c:ptCount val="1"/>
                      <c:pt idx="0">
                        <c:v>Metals Casing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anchor="ctr" anchorCtr="1"/>
                    <a:lstStyle/>
                    <a:p>
                      <a:pPr>
                        <a:defRPr sz="12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Arial" panose="020B0604020202020204" pitchFamily="34" charset="0"/>
                          <a:ea typeface="+mn-ea"/>
                          <a:cs typeface="Arial" panose="020B0604020202020204" pitchFamily="34" charset="0"/>
                        </a:defRPr>
                      </a:pPr>
                      <a:endParaRPr lang="de-DE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'Cell composition'!$C$19:$L$19</c15:sqref>
                        </c15:fullRef>
                        <c15:formulaRef>
                          <c15:sqref>'Cell composition'!$D$19:$L$19</c15:sqref>
                        </c15:formulaRef>
                      </c:ext>
                    </c:extLst>
                    <c:strCache>
                      <c:ptCount val="9"/>
                      <c:pt idx="0">
                        <c:v>C2</c:v>
                      </c:pt>
                      <c:pt idx="1">
                        <c:v>C3</c:v>
                      </c:pt>
                      <c:pt idx="2">
                        <c:v>Po</c:v>
                      </c:pt>
                      <c:pt idx="3">
                        <c:v>P1</c:v>
                      </c:pt>
                      <c:pt idx="4">
                        <c:v>P2</c:v>
                      </c:pt>
                      <c:pt idx="5">
                        <c:v>P3</c:v>
                      </c:pt>
                      <c:pt idx="6">
                        <c:v>P4</c:v>
                      </c:pt>
                      <c:pt idx="7">
                        <c:v>P5</c:v>
                      </c:pt>
                      <c:pt idx="8">
                        <c:v>P6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'Cell composition'!$C$31:$L$31</c15:sqref>
                        </c15:fullRef>
                        <c15:formulaRef>
                          <c15:sqref>'Cell composition'!$D$31:$L$31</c15:sqref>
                        </c15:formulaRef>
                      </c:ext>
                    </c:extLst>
                    <c:numCache>
                      <c:formatCode>0.0</c:formatCode>
                      <c:ptCount val="9"/>
                      <c:pt idx="0">
                        <c:v>18.260869565217391</c:v>
                      </c:pt>
                      <c:pt idx="1">
                        <c:v>18.694257941677524</c:v>
                      </c:pt>
                      <c:pt idx="2">
                        <c:v>2.7</c:v>
                      </c:pt>
                      <c:pt idx="3">
                        <c:v>21.040548046658028</c:v>
                      </c:pt>
                      <c:pt idx="4">
                        <c:v>23.5</c:v>
                      </c:pt>
                      <c:pt idx="5">
                        <c:v>14.576313804375157</c:v>
                      </c:pt>
                      <c:pt idx="6">
                        <c:v>26.43673469387755</c:v>
                      </c:pt>
                      <c:pt idx="7">
                        <c:v>15.644057996312496</c:v>
                      </c:pt>
                      <c:pt idx="8">
                        <c:v>13.766145812885242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4B88-4B97-B7F8-C503CFA50B1C}"/>
                  </c:ext>
                </c:extLst>
              </c15:ser>
            </c15:filteredBarSeries>
            <c15:filteredBarSeries>
              <c15:ser>
                <c:idx val="5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'Cell composition'!$B$38</c15:sqref>
                        </c15:formulaRef>
                      </c:ext>
                    </c:extLst>
                    <c:strCache>
                      <c:ptCount val="1"/>
                      <c:pt idx="0">
                        <c:v>Volatile components</c:v>
                      </c:pt>
                    </c:strCache>
                  </c:strRef>
                </c:tx>
                <c:spPr>
                  <a:solidFill>
                    <a:srgbClr val="9E480E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anchor="ctr" anchorCtr="1"/>
                    <a:lstStyle/>
                    <a:p>
                      <a:pPr>
                        <a:defRPr sz="1200" b="0" i="0" u="none" strike="noStrike" kern="1200" baseline="0">
                          <a:solidFill>
                            <a:schemeClr val="bg1"/>
                          </a:solidFill>
                          <a:latin typeface="Arial" panose="020B0604020202020204" pitchFamily="34" charset="0"/>
                          <a:ea typeface="+mn-ea"/>
                          <a:cs typeface="Arial" panose="020B0604020202020204" pitchFamily="34" charset="0"/>
                        </a:defRPr>
                      </a:pPr>
                      <a:endParaRPr lang="de-DE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'Cell composition'!$C$19:$L$19</c15:sqref>
                        </c15:fullRef>
                        <c15:formulaRef>
                          <c15:sqref>'Cell composition'!$D$19:$L$19</c15:sqref>
                        </c15:formulaRef>
                      </c:ext>
                    </c:extLst>
                    <c:strCache>
                      <c:ptCount val="9"/>
                      <c:pt idx="0">
                        <c:v>C2</c:v>
                      </c:pt>
                      <c:pt idx="1">
                        <c:v>C3</c:v>
                      </c:pt>
                      <c:pt idx="2">
                        <c:v>Po</c:v>
                      </c:pt>
                      <c:pt idx="3">
                        <c:v>P1</c:v>
                      </c:pt>
                      <c:pt idx="4">
                        <c:v>P2</c:v>
                      </c:pt>
                      <c:pt idx="5">
                        <c:v>P3</c:v>
                      </c:pt>
                      <c:pt idx="6">
                        <c:v>P4</c:v>
                      </c:pt>
                      <c:pt idx="7">
                        <c:v>P5</c:v>
                      </c:pt>
                      <c:pt idx="8">
                        <c:v>P6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'Cell composition'!$C$38:$L$38</c15:sqref>
                        </c15:fullRef>
                        <c15:formulaRef>
                          <c15:sqref>'Cell composition'!$D$38:$L$38</c15:sqref>
                        </c15:formulaRef>
                      </c:ext>
                    </c:extLst>
                    <c:numCache>
                      <c:formatCode>0.0</c:formatCode>
                      <c:ptCount val="9"/>
                      <c:pt idx="0">
                        <c:v>8.9130434782608674</c:v>
                      </c:pt>
                      <c:pt idx="1">
                        <c:v>9.1692554364164796</c:v>
                      </c:pt>
                      <c:pt idx="2">
                        <c:v>9.9</c:v>
                      </c:pt>
                      <c:pt idx="3">
                        <c:v>14.719496389557488</c:v>
                      </c:pt>
                      <c:pt idx="4">
                        <c:v>10.6</c:v>
                      </c:pt>
                      <c:pt idx="5">
                        <c:v>9.5888860950465151</c:v>
                      </c:pt>
                      <c:pt idx="6">
                        <c:v>10.274052478134127</c:v>
                      </c:pt>
                      <c:pt idx="7">
                        <c:v>9.714600538942415</c:v>
                      </c:pt>
                      <c:pt idx="8">
                        <c:v>9.1010364728514794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4B88-4B97-B7F8-C503CFA50B1C}"/>
                  </c:ext>
                </c:extLst>
              </c15:ser>
            </c15:filteredBarSeries>
          </c:ext>
        </c:extLst>
      </c:barChart>
      <c:catAx>
        <c:axId val="1090089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08462864"/>
        <c:crosses val="autoZero"/>
        <c:auto val="1"/>
        <c:lblAlgn val="ctr"/>
        <c:lblOffset val="100"/>
        <c:noMultiLvlLbl val="0"/>
      </c:catAx>
      <c:valAx>
        <c:axId val="1008462864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Mass distribution </a:t>
                </a:r>
                <a:r>
                  <a:rPr lang="de-DE" i="1"/>
                  <a:t>w</a:t>
                </a:r>
                <a:r>
                  <a:rPr lang="de-DE" i="1" baseline="-25000"/>
                  <a:t>i</a:t>
                </a:r>
                <a:r>
                  <a:rPr lang="de-DE"/>
                  <a:t>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90089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4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Coating share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Anode</c:v>
          </c:tx>
          <c:spPr>
            <a:solidFill>
              <a:schemeClr val="accent3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'Cell composition'!$C$19:$L$19</c15:sqref>
                  </c15:fullRef>
                </c:ext>
              </c:extLst>
              <c:f>'Cell composition'!$D$19:$L$19</c:f>
              <c:strCache>
                <c:ptCount val="9"/>
                <c:pt idx="0">
                  <c:v>C2</c:v>
                </c:pt>
                <c:pt idx="1">
                  <c:v>C3</c:v>
                </c:pt>
                <c:pt idx="2">
                  <c:v>Po</c:v>
                </c:pt>
                <c:pt idx="3">
                  <c:v>P1</c:v>
                </c:pt>
                <c:pt idx="4">
                  <c:v>P2</c:v>
                </c:pt>
                <c:pt idx="5">
                  <c:v>P3</c:v>
                </c:pt>
                <c:pt idx="6">
                  <c:v>P4</c:v>
                </c:pt>
                <c:pt idx="7">
                  <c:v>P5</c:v>
                </c:pt>
                <c:pt idx="8">
                  <c:v>P6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'Cell composition'!$C$42:$L$42</c15:sqref>
                  </c15:fullRef>
                </c:ext>
              </c:extLst>
              <c:f>'Cell composition'!$D$42:$L$42</c:f>
              <c:numCache>
                <c:formatCode>0.0</c:formatCode>
                <c:ptCount val="9"/>
                <c:pt idx="0">
                  <c:v>80.100449694764606</c:v>
                </c:pt>
                <c:pt idx="1">
                  <c:v>42.092457420924568</c:v>
                </c:pt>
                <c:pt idx="2">
                  <c:v>54.965340065997822</c:v>
                </c:pt>
                <c:pt idx="3">
                  <c:v>47.021555766368138</c:v>
                </c:pt>
                <c:pt idx="4">
                  <c:v>63.031496392361404</c:v>
                </c:pt>
                <c:pt idx="5">
                  <c:v>70.99705821053999</c:v>
                </c:pt>
                <c:pt idx="6">
                  <c:v>64.536180661343707</c:v>
                </c:pt>
                <c:pt idx="7">
                  <c:v>66.725693141387538</c:v>
                </c:pt>
                <c:pt idx="8">
                  <c:v>75.081960821251343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'Cell composition'!$C$42</c15:sqref>
                  <c15:dLbl>
                    <c:idx val="-1"/>
                    <c:delete val="1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E57B-4129-99EB-D8747260AFB3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1-7B85-4452-956D-A95A7F6E8C18}"/>
            </c:ext>
          </c:extLst>
        </c:ser>
        <c:ser>
          <c:idx val="0"/>
          <c:order val="1"/>
          <c:tx>
            <c:v>Cathode</c:v>
          </c:tx>
          <c:spPr>
            <a:solidFill>
              <a:schemeClr val="accent3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B85-4452-956D-A95A7F6E8C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'Cell composition'!$C$19:$L$19</c15:sqref>
                  </c15:fullRef>
                </c:ext>
              </c:extLst>
              <c:f>'Cell composition'!$D$19:$L$19</c:f>
              <c:strCache>
                <c:ptCount val="9"/>
                <c:pt idx="0">
                  <c:v>C2</c:v>
                </c:pt>
                <c:pt idx="1">
                  <c:v>C3</c:v>
                </c:pt>
                <c:pt idx="2">
                  <c:v>Po</c:v>
                </c:pt>
                <c:pt idx="3">
                  <c:v>P1</c:v>
                </c:pt>
                <c:pt idx="4">
                  <c:v>P2</c:v>
                </c:pt>
                <c:pt idx="5">
                  <c:v>P3</c:v>
                </c:pt>
                <c:pt idx="6">
                  <c:v>P4</c:v>
                </c:pt>
                <c:pt idx="7">
                  <c:v>P5</c:v>
                </c:pt>
                <c:pt idx="8">
                  <c:v>P6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'Cell composition'!$C$43:$L$43</c15:sqref>
                  </c15:fullRef>
                </c:ext>
              </c:extLst>
              <c:f>'Cell composition'!$D$43:$L$43</c:f>
              <c:numCache>
                <c:formatCode>0.0</c:formatCode>
                <c:ptCount val="9"/>
                <c:pt idx="0">
                  <c:v>0</c:v>
                </c:pt>
                <c:pt idx="1">
                  <c:v>74.074074074074076</c:v>
                </c:pt>
                <c:pt idx="2">
                  <c:v>82.500762918120458</c:v>
                </c:pt>
                <c:pt idx="3">
                  <c:v>76.271186440677965</c:v>
                </c:pt>
                <c:pt idx="4">
                  <c:v>87.577014962907072</c:v>
                </c:pt>
                <c:pt idx="5">
                  <c:v>91.503384663438354</c:v>
                </c:pt>
                <c:pt idx="6">
                  <c:v>91.330012283335606</c:v>
                </c:pt>
                <c:pt idx="7">
                  <c:v>92.010745780529106</c:v>
                </c:pt>
                <c:pt idx="8">
                  <c:v>92.155696955130225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'Cell composition'!$C$43</c15:sqref>
                  <c15:dLbl>
                    <c:idx val="-1"/>
                    <c:delete val="1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E57B-4129-99EB-D8747260AFB3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0-7B85-4452-956D-A95A7F6E8C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941631311"/>
        <c:axId val="1989852575"/>
      </c:barChart>
      <c:catAx>
        <c:axId val="1941631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89852575"/>
        <c:crosses val="autoZero"/>
        <c:auto val="1"/>
        <c:lblAlgn val="ctr"/>
        <c:lblOffset val="100"/>
        <c:noMultiLvlLbl val="0"/>
      </c:catAx>
      <c:valAx>
        <c:axId val="1989852575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Coating share </a:t>
                </a:r>
                <a:r>
                  <a:rPr lang="de-DE" i="1"/>
                  <a:t>w</a:t>
                </a:r>
                <a:r>
                  <a:rPr lang="de-DE" i="1" baseline="-25000"/>
                  <a:t>coating</a:t>
                </a:r>
                <a:r>
                  <a:rPr lang="de-DE"/>
                  <a:t>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416313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'Element content cells'!$B$10</c:f>
              <c:strCache>
                <c:ptCount val="1"/>
                <c:pt idx="0">
                  <c:v>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extLst>
                  <c:ext xmlns:c15="http://schemas.microsoft.com/office/drawing/2012/chart" uri="{02D57815-91ED-43cb-92C2-25804820EDAC}">
                    <c15:fullRef>
                      <c15:sqref>'Element content cells'!$C$32:$L$32</c15:sqref>
                    </c15:fullRef>
                  </c:ext>
                </c:extLst>
                <c:f>'Element content cells'!$D$32:$L$32</c:f>
                <c:numCache>
                  <c:formatCode>General</c:formatCode>
                  <c:ptCount val="9"/>
                  <c:pt idx="0">
                    <c:v>0.10923343582996514</c:v>
                  </c:pt>
                  <c:pt idx="1">
                    <c:v>0.18812004876065203</c:v>
                  </c:pt>
                  <c:pt idx="2">
                    <c:v>0.64340657771924459</c:v>
                  </c:pt>
                  <c:pt idx="3">
                    <c:v>0.17622137991332476</c:v>
                  </c:pt>
                  <c:pt idx="4">
                    <c:v>0.2245731892057119</c:v>
                  </c:pt>
                  <c:pt idx="5">
                    <c:v>0.13061235489274559</c:v>
                  </c:pt>
                  <c:pt idx="6">
                    <c:v>0.15668166207612</c:v>
                  </c:pt>
                  <c:pt idx="7">
                    <c:v>0.3067837771989943</c:v>
                  </c:pt>
                  <c:pt idx="8">
                    <c:v>4.3612321707571233E-2</c:v>
                  </c:pt>
                </c:numCache>
              </c:numRef>
            </c:plus>
            <c:minus>
              <c:numRef>
                <c:extLst>
                  <c:ext xmlns:c15="http://schemas.microsoft.com/office/drawing/2012/chart" uri="{02D57815-91ED-43cb-92C2-25804820EDAC}">
                    <c15:fullRef>
                      <c15:sqref>'Element content cells'!$C$22:$L$22</c15:sqref>
                    </c15:fullRef>
                  </c:ext>
                </c:extLst>
                <c:f>'Element content cells'!$D$22:$L$22</c:f>
                <c:numCache>
                  <c:formatCode>General</c:formatCode>
                  <c:ptCount val="9"/>
                  <c:pt idx="0">
                    <c:v>5.8084943038808401E-2</c:v>
                  </c:pt>
                  <c:pt idx="1">
                    <c:v>0.167416184646628</c:v>
                  </c:pt>
                  <c:pt idx="2">
                    <c:v>0.33617495579885137</c:v>
                  </c:pt>
                  <c:pt idx="3">
                    <c:v>0.3308104042517952</c:v>
                  </c:pt>
                  <c:pt idx="4">
                    <c:v>0.19685648849666659</c:v>
                  </c:pt>
                  <c:pt idx="5">
                    <c:v>0.18606290478684784</c:v>
                  </c:pt>
                  <c:pt idx="6">
                    <c:v>0.14280601700526407</c:v>
                  </c:pt>
                  <c:pt idx="7">
                    <c:v>0.17999333391987271</c:v>
                  </c:pt>
                  <c:pt idx="8">
                    <c:v>5.2896651676912931E-2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extLst>
                <c:ext xmlns:c15="http://schemas.microsoft.com/office/drawing/2012/chart" uri="{02D57815-91ED-43cb-92C2-25804820EDAC}">
                  <c15:fullRef>
                    <c15:sqref>'Element content cells'!$C$8:$L$8</c15:sqref>
                  </c15:fullRef>
                </c:ext>
              </c:extLst>
              <c:f>'Element content cells'!$D$8:$L$8</c:f>
              <c:strCache>
                <c:ptCount val="9"/>
                <c:pt idx="0">
                  <c:v>C2</c:v>
                </c:pt>
                <c:pt idx="1">
                  <c:v>C3</c:v>
                </c:pt>
                <c:pt idx="2">
                  <c:v>Po</c:v>
                </c:pt>
                <c:pt idx="3">
                  <c:v>P1</c:v>
                </c:pt>
                <c:pt idx="4">
                  <c:v>P2</c:v>
                </c:pt>
                <c:pt idx="5">
                  <c:v>P3</c:v>
                </c:pt>
                <c:pt idx="6">
                  <c:v>P4</c:v>
                </c:pt>
                <c:pt idx="7">
                  <c:v>P5</c:v>
                </c:pt>
                <c:pt idx="8">
                  <c:v>P6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'Element content cells'!$C$10:$L$10</c15:sqref>
                  </c15:fullRef>
                </c:ext>
              </c:extLst>
              <c:f>'Element content cells'!$D$10:$L$10</c:f>
              <c:numCache>
                <c:formatCode>0.0</c:formatCode>
                <c:ptCount val="9"/>
                <c:pt idx="0">
                  <c:v>3.6059887861488624</c:v>
                </c:pt>
                <c:pt idx="1">
                  <c:v>8.9037264629992574</c:v>
                </c:pt>
                <c:pt idx="2">
                  <c:v>7.7398503415118034</c:v>
                </c:pt>
                <c:pt idx="3">
                  <c:v>7.1289764955898258</c:v>
                </c:pt>
                <c:pt idx="4">
                  <c:v>5.0392052038418464</c:v>
                </c:pt>
                <c:pt idx="5">
                  <c:v>3.9019504789709769</c:v>
                </c:pt>
                <c:pt idx="6">
                  <c:v>3.4352420151677543</c:v>
                </c:pt>
                <c:pt idx="7">
                  <c:v>5.2780988416747983</c:v>
                </c:pt>
                <c:pt idx="8">
                  <c:v>4.0777945336834085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2F-478B-9882-5AEEF593F47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Al (of electrodes)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Cu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'Element content cells'!$B$12</c:f>
              <c:strCache>
                <c:ptCount val="1"/>
                <c:pt idx="0">
                  <c:v>Cu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extLst>
                  <c:ext xmlns:c15="http://schemas.microsoft.com/office/drawing/2012/chart" uri="{02D57815-91ED-43cb-92C2-25804820EDAC}">
                    <c15:fullRef>
                      <c15:sqref>'Element content cells'!$C$34:$L$34</c15:sqref>
                    </c15:fullRef>
                  </c:ext>
                </c:extLst>
                <c:f>'Element content cells'!$D$34:$L$34</c:f>
                <c:numCache>
                  <c:formatCode>General</c:formatCode>
                  <c:ptCount val="9"/>
                  <c:pt idx="0">
                    <c:v>0.46554590438741439</c:v>
                  </c:pt>
                  <c:pt idx="1">
                    <c:v>0.23637996102558745</c:v>
                  </c:pt>
                  <c:pt idx="2">
                    <c:v>1.2821608413320575</c:v>
                  </c:pt>
                  <c:pt idx="3">
                    <c:v>0.4564254798312124</c:v>
                  </c:pt>
                  <c:pt idx="4">
                    <c:v>0.54362965033882027</c:v>
                  </c:pt>
                  <c:pt idx="5">
                    <c:v>0.18099434450401208</c:v>
                  </c:pt>
                  <c:pt idx="6">
                    <c:v>0.15469024496531425</c:v>
                  </c:pt>
                  <c:pt idx="7">
                    <c:v>0.23299636192953876</c:v>
                  </c:pt>
                  <c:pt idx="8">
                    <c:v>0.26290184384715953</c:v>
                  </c:pt>
                </c:numCache>
              </c:numRef>
            </c:plus>
            <c:minus>
              <c:numRef>
                <c:extLst>
                  <c:ext xmlns:c15="http://schemas.microsoft.com/office/drawing/2012/chart" uri="{02D57815-91ED-43cb-92C2-25804820EDAC}">
                    <c15:fullRef>
                      <c15:sqref>'Element content cells'!$C$24:$L$24</c15:sqref>
                    </c15:fullRef>
                  </c:ext>
                </c:extLst>
                <c:f>'Element content cells'!$D$24:$L$24</c:f>
                <c:numCache>
                  <c:formatCode>General</c:formatCode>
                  <c:ptCount val="9"/>
                  <c:pt idx="0">
                    <c:v>0.44994544526327029</c:v>
                  </c:pt>
                  <c:pt idx="1">
                    <c:v>0.1967455163338343</c:v>
                  </c:pt>
                  <c:pt idx="2">
                    <c:v>0.94356301052489222</c:v>
                  </c:pt>
                  <c:pt idx="3">
                    <c:v>0.71588400988314937</c:v>
                  </c:pt>
                  <c:pt idx="4">
                    <c:v>0.44591080898593738</c:v>
                  </c:pt>
                  <c:pt idx="5">
                    <c:v>0.26289909949190449</c:v>
                  </c:pt>
                  <c:pt idx="6">
                    <c:v>0.30515050219279694</c:v>
                  </c:pt>
                  <c:pt idx="7">
                    <c:v>0.30671401109449192</c:v>
                  </c:pt>
                  <c:pt idx="8">
                    <c:v>0.46576742538948235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extLst>
                <c:ext xmlns:c15="http://schemas.microsoft.com/office/drawing/2012/chart" uri="{02D57815-91ED-43cb-92C2-25804820EDAC}">
                  <c15:fullRef>
                    <c15:sqref>'Element content cells'!$C$8:$L$8</c15:sqref>
                  </c15:fullRef>
                </c:ext>
              </c:extLst>
              <c:f>'Element content cells'!$D$8:$L$8</c:f>
              <c:strCache>
                <c:ptCount val="9"/>
                <c:pt idx="0">
                  <c:v>C2</c:v>
                </c:pt>
                <c:pt idx="1">
                  <c:v>C3</c:v>
                </c:pt>
                <c:pt idx="2">
                  <c:v>Po</c:v>
                </c:pt>
                <c:pt idx="3">
                  <c:v>P1</c:v>
                </c:pt>
                <c:pt idx="4">
                  <c:v>P2</c:v>
                </c:pt>
                <c:pt idx="5">
                  <c:v>P3</c:v>
                </c:pt>
                <c:pt idx="6">
                  <c:v>P4</c:v>
                </c:pt>
                <c:pt idx="7">
                  <c:v>P5</c:v>
                </c:pt>
                <c:pt idx="8">
                  <c:v>P6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'Element content cells'!$C$12:$L$12</c15:sqref>
                  </c15:fullRef>
                </c:ext>
              </c:extLst>
              <c:f>'Element content cells'!$D$12:$L$12</c:f>
              <c:numCache>
                <c:formatCode>0.0</c:formatCode>
                <c:ptCount val="9"/>
                <c:pt idx="0">
                  <c:v>6.4914903513534554</c:v>
                </c:pt>
                <c:pt idx="1">
                  <c:v>17.395663157874445</c:v>
                </c:pt>
                <c:pt idx="2">
                  <c:v>15.707225444213986</c:v>
                </c:pt>
                <c:pt idx="3">
                  <c:v>14.818106148725668</c:v>
                </c:pt>
                <c:pt idx="4">
                  <c:v>9.4090082847138703</c:v>
                </c:pt>
                <c:pt idx="5">
                  <c:v>7.9209497728794291</c:v>
                </c:pt>
                <c:pt idx="6">
                  <c:v>6.441061137104314</c:v>
                </c:pt>
                <c:pt idx="7">
                  <c:v>8.3842047371097017</c:v>
                </c:pt>
                <c:pt idx="8">
                  <c:v>7.7335684622896039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FE-4CB2-9620-D29681D3B23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 (of electrodes)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Ni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'Element content cells'!$B$15</c:f>
              <c:strCache>
                <c:ptCount val="1"/>
                <c:pt idx="0">
                  <c:v>Ni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624-42AF-AEEC-4DD00E6309D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624-42AF-AEEC-4DD00E6309D9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extLst>
                  <c:ext xmlns:c15="http://schemas.microsoft.com/office/drawing/2012/chart" uri="{02D57815-91ED-43cb-92C2-25804820EDAC}">
                    <c15:fullRef>
                      <c15:sqref>'Element content cells'!$C$37:$L$37</c15:sqref>
                    </c15:fullRef>
                  </c:ext>
                </c:extLst>
                <c:f>'Element content cells'!$D$37:$L$37</c:f>
                <c:numCache>
                  <c:formatCode>General</c:formatCode>
                  <c:ptCount val="9"/>
                  <c:pt idx="0">
                    <c:v>0.33808902406120467</c:v>
                  </c:pt>
                  <c:pt idx="1">
                    <c:v>0</c:v>
                  </c:pt>
                  <c:pt idx="2">
                    <c:v>0</c:v>
                  </c:pt>
                  <c:pt idx="3">
                    <c:v>0.19200572174880159</c:v>
                  </c:pt>
                  <c:pt idx="4">
                    <c:v>9.6148453907954234E-2</c:v>
                  </c:pt>
                  <c:pt idx="5">
                    <c:v>0.42091910915581199</c:v>
                  </c:pt>
                  <c:pt idx="6">
                    <c:v>2.9920929977080846E-2</c:v>
                  </c:pt>
                  <c:pt idx="7">
                    <c:v>0.10860724195615123</c:v>
                  </c:pt>
                  <c:pt idx="8">
                    <c:v>0.21968070312940835</c:v>
                  </c:pt>
                </c:numCache>
              </c:numRef>
            </c:plus>
            <c:minus>
              <c:numRef>
                <c:extLst>
                  <c:ext xmlns:c15="http://schemas.microsoft.com/office/drawing/2012/chart" uri="{02D57815-91ED-43cb-92C2-25804820EDAC}">
                    <c15:fullRef>
                      <c15:sqref>'Element content cells'!$C$27:$L$27</c15:sqref>
                    </c15:fullRef>
                  </c:ext>
                </c:extLst>
                <c:f>'Element content cells'!$D$27:$L$27</c:f>
                <c:numCache>
                  <c:formatCode>General</c:formatCode>
                  <c:ptCount val="9"/>
                  <c:pt idx="0">
                    <c:v>0.21189745452102215</c:v>
                  </c:pt>
                  <c:pt idx="1">
                    <c:v>0</c:v>
                  </c:pt>
                  <c:pt idx="2">
                    <c:v>0</c:v>
                  </c:pt>
                  <c:pt idx="3">
                    <c:v>0.36630062923759654</c:v>
                  </c:pt>
                  <c:pt idx="4">
                    <c:v>0.15353104770274495</c:v>
                  </c:pt>
                  <c:pt idx="5">
                    <c:v>0.73101245259375514</c:v>
                  </c:pt>
                  <c:pt idx="6">
                    <c:v>2.5673514950121712E-2</c:v>
                  </c:pt>
                  <c:pt idx="7">
                    <c:v>5.5878717583659032E-2</c:v>
                  </c:pt>
                  <c:pt idx="8">
                    <c:v>0.32957184837735465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extLst>
                <c:ext xmlns:c15="http://schemas.microsoft.com/office/drawing/2012/chart" uri="{02D57815-91ED-43cb-92C2-25804820EDAC}">
                  <c15:fullRef>
                    <c15:sqref>'Element content cells'!$C$8:$L$8</c15:sqref>
                  </c15:fullRef>
                </c:ext>
              </c:extLst>
              <c:f>'Element content cells'!$D$8:$L$8</c:f>
              <c:strCache>
                <c:ptCount val="9"/>
                <c:pt idx="0">
                  <c:v>C2</c:v>
                </c:pt>
                <c:pt idx="1">
                  <c:v>C3</c:v>
                </c:pt>
                <c:pt idx="2">
                  <c:v>Po</c:v>
                </c:pt>
                <c:pt idx="3">
                  <c:v>P1</c:v>
                </c:pt>
                <c:pt idx="4">
                  <c:v>P2</c:v>
                </c:pt>
                <c:pt idx="5">
                  <c:v>P3</c:v>
                </c:pt>
                <c:pt idx="6">
                  <c:v>P4</c:v>
                </c:pt>
                <c:pt idx="7">
                  <c:v>P5</c:v>
                </c:pt>
                <c:pt idx="8">
                  <c:v>P6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'Element content cells'!$C$15:$L$15</c15:sqref>
                  </c15:fullRef>
                </c:ext>
              </c:extLst>
              <c:f>'Element content cells'!$D$15:$L$15</c:f>
              <c:numCache>
                <c:formatCode>0.0</c:formatCode>
                <c:ptCount val="9"/>
                <c:pt idx="0">
                  <c:v>18.953932702781486</c:v>
                </c:pt>
                <c:pt idx="1">
                  <c:v>0</c:v>
                </c:pt>
                <c:pt idx="2">
                  <c:v>0</c:v>
                </c:pt>
                <c:pt idx="3">
                  <c:v>3.3423153724772714</c:v>
                </c:pt>
                <c:pt idx="4">
                  <c:v>4.8237102358117125</c:v>
                </c:pt>
                <c:pt idx="5">
                  <c:v>7.6789884614677755</c:v>
                </c:pt>
                <c:pt idx="6">
                  <c:v>1.760888262567569</c:v>
                </c:pt>
                <c:pt idx="7">
                  <c:v>4.1168074956600877</c:v>
                </c:pt>
                <c:pt idx="8">
                  <c:v>6.5579463500165831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98-463A-AB6C-3F0C0BAAFB3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Ni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Mn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'Element content cells'!$B$14</c:f>
              <c:strCache>
                <c:ptCount val="1"/>
                <c:pt idx="0">
                  <c:v>Mn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BA-4BB3-A750-EBF76A343C5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7BA-4BB3-A750-EBF76A343C5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BA-4BB3-A750-EBF76A343C5D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extLst>
                  <c:ext xmlns:c15="http://schemas.microsoft.com/office/drawing/2012/chart" uri="{02D57815-91ED-43cb-92C2-25804820EDAC}">
                    <c15:fullRef>
                      <c15:sqref>'Element content cells'!$C$36:$L$36</c15:sqref>
                    </c15:fullRef>
                  </c:ext>
                </c:extLst>
                <c:f>'Element content cells'!$D$36:$L$36</c:f>
                <c:numCache>
                  <c:formatCode>General</c:formatCode>
                  <c:ptCount val="9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0.12486431686318822</c:v>
                  </c:pt>
                  <c:pt idx="4">
                    <c:v>8.2531965736085233E-2</c:v>
                  </c:pt>
                  <c:pt idx="5">
                    <c:v>0.23058013182906567</c:v>
                  </c:pt>
                  <c:pt idx="6">
                    <c:v>0.268331024341256</c:v>
                  </c:pt>
                  <c:pt idx="7">
                    <c:v>0.63386766211918655</c:v>
                  </c:pt>
                  <c:pt idx="8">
                    <c:v>0.16716436857429873</c:v>
                  </c:pt>
                </c:numCache>
              </c:numRef>
            </c:plus>
            <c:minus>
              <c:numRef>
                <c:extLst>
                  <c:ext xmlns:c15="http://schemas.microsoft.com/office/drawing/2012/chart" uri="{02D57815-91ED-43cb-92C2-25804820EDAC}">
                    <c15:fullRef>
                      <c15:sqref>'Element content cells'!$C$26:$L$26</c15:sqref>
                    </c15:fullRef>
                  </c:ext>
                </c:extLst>
                <c:f>'Element content cells'!$D$26:$L$26</c:f>
                <c:numCache>
                  <c:formatCode>General</c:formatCode>
                  <c:ptCount val="9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0.23913257045039238</c:v>
                  </c:pt>
                  <c:pt idx="4">
                    <c:v>0.13921449699501132</c:v>
                  </c:pt>
                  <c:pt idx="5">
                    <c:v>0.40516382457896682</c:v>
                  </c:pt>
                  <c:pt idx="6">
                    <c:v>0.40508577066370144</c:v>
                  </c:pt>
                  <c:pt idx="7">
                    <c:v>0.32266884606842794</c:v>
                  </c:pt>
                  <c:pt idx="8">
                    <c:v>0.22980112608816494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extLst>
                <c:ext xmlns:c15="http://schemas.microsoft.com/office/drawing/2012/chart" uri="{02D57815-91ED-43cb-92C2-25804820EDAC}">
                  <c15:fullRef>
                    <c15:sqref>'Element content cells'!$C$8:$L$8</c15:sqref>
                  </c15:fullRef>
                </c:ext>
              </c:extLst>
              <c:f>'Element content cells'!$D$8:$L$8</c:f>
              <c:strCache>
                <c:ptCount val="9"/>
                <c:pt idx="0">
                  <c:v>C2</c:v>
                </c:pt>
                <c:pt idx="1">
                  <c:v>C3</c:v>
                </c:pt>
                <c:pt idx="2">
                  <c:v>Po</c:v>
                </c:pt>
                <c:pt idx="3">
                  <c:v>P1</c:v>
                </c:pt>
                <c:pt idx="4">
                  <c:v>P2</c:v>
                </c:pt>
                <c:pt idx="5">
                  <c:v>P3</c:v>
                </c:pt>
                <c:pt idx="6">
                  <c:v>P4</c:v>
                </c:pt>
                <c:pt idx="7">
                  <c:v>P5</c:v>
                </c:pt>
                <c:pt idx="8">
                  <c:v>P6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'Element content cells'!$C$14:$L$14</c15:sqref>
                  </c15:fullRef>
                </c:ext>
              </c:extLst>
              <c:f>'Element content cells'!$D$14:$L$14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2.6394322228447531</c:v>
                </c:pt>
                <c:pt idx="4">
                  <c:v>4.7116174943596194</c:v>
                </c:pt>
                <c:pt idx="5">
                  <c:v>5.3509735083106778</c:v>
                </c:pt>
                <c:pt idx="6">
                  <c:v>13.02162299895156</c:v>
                </c:pt>
                <c:pt idx="7">
                  <c:v>11.90280971889066</c:v>
                </c:pt>
                <c:pt idx="8">
                  <c:v>6.2028775353114316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49-4526-A02E-10EC228545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Mn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'Element content cells'!$B$11</c:f>
              <c:strCache>
                <c:ptCount val="1"/>
                <c:pt idx="0">
                  <c:v>Co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5B2-43FF-BCB4-2608D889711D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extLst>
                  <c:ext xmlns:c15="http://schemas.microsoft.com/office/drawing/2012/chart" uri="{02D57815-91ED-43cb-92C2-25804820EDAC}">
                    <c15:fullRef>
                      <c15:sqref>'Element content cells'!$C$33:$L$33</c15:sqref>
                    </c15:fullRef>
                  </c:ext>
                </c:extLst>
                <c:f>'Element content cells'!$D$33:$L$33</c:f>
                <c:numCache>
                  <c:formatCode>General</c:formatCode>
                  <c:ptCount val="9"/>
                  <c:pt idx="0">
                    <c:v>2.2358621251011179E-2</c:v>
                  </c:pt>
                  <c:pt idx="1">
                    <c:v>0</c:v>
                  </c:pt>
                  <c:pt idx="2">
                    <c:v>0.70721177139494884</c:v>
                  </c:pt>
                  <c:pt idx="3">
                    <c:v>0.22284664786436714</c:v>
                  </c:pt>
                  <c:pt idx="4">
                    <c:v>6.0531165177518886E-2</c:v>
                  </c:pt>
                  <c:pt idx="5">
                    <c:v>0.47747451127028473</c:v>
                  </c:pt>
                  <c:pt idx="6">
                    <c:v>8.2008958422129963E-2</c:v>
                  </c:pt>
                  <c:pt idx="7">
                    <c:v>2.6889021952727798E-2</c:v>
                  </c:pt>
                  <c:pt idx="8">
                    <c:v>0.18627929132269294</c:v>
                  </c:pt>
                </c:numCache>
              </c:numRef>
            </c:plus>
            <c:minus>
              <c:numRef>
                <c:extLst>
                  <c:ext xmlns:c15="http://schemas.microsoft.com/office/drawing/2012/chart" uri="{02D57815-91ED-43cb-92C2-25804820EDAC}">
                    <c15:fullRef>
                      <c15:sqref>'Element content cells'!$C$23:$L$23</c15:sqref>
                    </c15:fullRef>
                  </c:ext>
                </c:extLst>
                <c:f>'Element content cells'!$D$23:$L$23</c:f>
                <c:numCache>
                  <c:formatCode>General</c:formatCode>
                  <c:ptCount val="9"/>
                  <c:pt idx="0">
                    <c:v>1.2903827025020798E-2</c:v>
                  </c:pt>
                  <c:pt idx="1">
                    <c:v>0</c:v>
                  </c:pt>
                  <c:pt idx="2">
                    <c:v>0.61758002648936383</c:v>
                  </c:pt>
                  <c:pt idx="3">
                    <c:v>0.41807435801655934</c:v>
                  </c:pt>
                  <c:pt idx="4">
                    <c:v>0.11394811937367777</c:v>
                  </c:pt>
                  <c:pt idx="5">
                    <c:v>0.8742601625283406</c:v>
                  </c:pt>
                  <c:pt idx="6">
                    <c:v>0.10768415724123104</c:v>
                  </c:pt>
                  <c:pt idx="7">
                    <c:v>5.1452489087022268E-2</c:v>
                  </c:pt>
                  <c:pt idx="8">
                    <c:v>0.25241537077588827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extLst>
                <c:ext xmlns:c15="http://schemas.microsoft.com/office/drawing/2012/chart" uri="{02D57815-91ED-43cb-92C2-25804820EDAC}">
                  <c15:fullRef>
                    <c15:sqref>'Element content cells'!$C$8:$L$8</c15:sqref>
                  </c15:fullRef>
                </c:ext>
              </c:extLst>
              <c:f>'Element content cells'!$D$8:$L$8</c:f>
              <c:strCache>
                <c:ptCount val="9"/>
                <c:pt idx="0">
                  <c:v>C2</c:v>
                </c:pt>
                <c:pt idx="1">
                  <c:v>C3</c:v>
                </c:pt>
                <c:pt idx="2">
                  <c:v>Po</c:v>
                </c:pt>
                <c:pt idx="3">
                  <c:v>P1</c:v>
                </c:pt>
                <c:pt idx="4">
                  <c:v>P2</c:v>
                </c:pt>
                <c:pt idx="5">
                  <c:v>P3</c:v>
                </c:pt>
                <c:pt idx="6">
                  <c:v>P4</c:v>
                </c:pt>
                <c:pt idx="7">
                  <c:v>P5</c:v>
                </c:pt>
                <c:pt idx="8">
                  <c:v>P6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'Element content cells'!$C$11:$L$11</c15:sqref>
                  </c15:fullRef>
                </c:ext>
              </c:extLst>
              <c:f>'Element content cells'!$D$11:$L$11</c:f>
              <c:numCache>
                <c:formatCode>0.0</c:formatCode>
                <c:ptCount val="9"/>
                <c:pt idx="0">
                  <c:v>1.0113708955345189</c:v>
                </c:pt>
                <c:pt idx="1">
                  <c:v>0</c:v>
                </c:pt>
                <c:pt idx="2">
                  <c:v>20.511358763838281</c:v>
                </c:pt>
                <c:pt idx="3">
                  <c:v>3.3274942434186219</c:v>
                </c:pt>
                <c:pt idx="4">
                  <c:v>3.8001050351997616</c:v>
                </c:pt>
                <c:pt idx="5">
                  <c:v>6.4364296398807053</c:v>
                </c:pt>
                <c:pt idx="6">
                  <c:v>1.853374503695262</c:v>
                </c:pt>
                <c:pt idx="7">
                  <c:v>1.2701887652124439</c:v>
                </c:pt>
                <c:pt idx="8">
                  <c:v>6.5091855102493827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29-4AF4-9237-EA1098EA3CD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Co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'Element content cells'!$B$13</c:f>
              <c:strCache>
                <c:ptCount val="1"/>
                <c:pt idx="0">
                  <c:v>Li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extLst>
                  <c:ext xmlns:c15="http://schemas.microsoft.com/office/drawing/2012/chart" uri="{02D57815-91ED-43cb-92C2-25804820EDAC}">
                    <c15:fullRef>
                      <c15:sqref>'Element content cells'!$C$35:$L$35</c15:sqref>
                    </c15:fullRef>
                  </c:ext>
                </c:extLst>
                <c:f>'Element content cells'!$D$35:$L$35</c:f>
                <c:numCache>
                  <c:formatCode>General</c:formatCode>
                  <c:ptCount val="9"/>
                  <c:pt idx="0">
                    <c:v>7.2031058650813939E-2</c:v>
                  </c:pt>
                  <c:pt idx="1">
                    <c:v>5.0040906685584252E-2</c:v>
                  </c:pt>
                  <c:pt idx="2">
                    <c:v>4.3563345988966606E-2</c:v>
                  </c:pt>
                  <c:pt idx="3">
                    <c:v>0.10898635228271547</c:v>
                  </c:pt>
                  <c:pt idx="4">
                    <c:v>0.10068603566271417</c:v>
                  </c:pt>
                  <c:pt idx="5">
                    <c:v>0.15543134006931547</c:v>
                  </c:pt>
                  <c:pt idx="6">
                    <c:v>4.0007246742794766E-2</c:v>
                  </c:pt>
                  <c:pt idx="7">
                    <c:v>2.3451522587729201E-2</c:v>
                  </c:pt>
                  <c:pt idx="8">
                    <c:v>0.10430089480766558</c:v>
                  </c:pt>
                </c:numCache>
              </c:numRef>
            </c:plus>
            <c:minus>
              <c:numRef>
                <c:extLst>
                  <c:ext xmlns:c15="http://schemas.microsoft.com/office/drawing/2012/chart" uri="{02D57815-91ED-43cb-92C2-25804820EDAC}">
                    <c15:fullRef>
                      <c15:sqref>'Element content cells'!$C$25:$L$25</c15:sqref>
                    </c15:fullRef>
                  </c:ext>
                </c:extLst>
                <c:f>'Element content cells'!$D$25:$L$25</c:f>
                <c:numCache>
                  <c:formatCode>General</c:formatCode>
                  <c:ptCount val="9"/>
                  <c:pt idx="0">
                    <c:v>0.10772260851358695</c:v>
                  </c:pt>
                  <c:pt idx="1">
                    <c:v>4.3429601378572102E-2</c:v>
                  </c:pt>
                  <c:pt idx="2">
                    <c:v>4.2359375706643831E-2</c:v>
                  </c:pt>
                  <c:pt idx="3">
                    <c:v>0.17315992219806065</c:v>
                  </c:pt>
                  <c:pt idx="4">
                    <c:v>9.6129579541692545E-2</c:v>
                  </c:pt>
                  <c:pt idx="5">
                    <c:v>0.25779134915807367</c:v>
                  </c:pt>
                  <c:pt idx="6">
                    <c:v>3.6065816637222969E-2</c:v>
                  </c:pt>
                  <c:pt idx="7">
                    <c:v>2.0960556620739146E-2</c:v>
                  </c:pt>
                  <c:pt idx="8">
                    <c:v>0.15200895971781936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extLst>
                <c:ext xmlns:c15="http://schemas.microsoft.com/office/drawing/2012/chart" uri="{02D57815-91ED-43cb-92C2-25804820EDAC}">
                  <c15:fullRef>
                    <c15:sqref>'Element content cells'!$C$8:$L$8</c15:sqref>
                  </c15:fullRef>
                </c:ext>
              </c:extLst>
              <c:f>'Element content cells'!$D$8:$L$8</c:f>
              <c:strCache>
                <c:ptCount val="9"/>
                <c:pt idx="0">
                  <c:v>C2</c:v>
                </c:pt>
                <c:pt idx="1">
                  <c:v>C3</c:v>
                </c:pt>
                <c:pt idx="2">
                  <c:v>Po</c:v>
                </c:pt>
                <c:pt idx="3">
                  <c:v>P1</c:v>
                </c:pt>
                <c:pt idx="4">
                  <c:v>P2</c:v>
                </c:pt>
                <c:pt idx="5">
                  <c:v>P3</c:v>
                </c:pt>
                <c:pt idx="6">
                  <c:v>P4</c:v>
                </c:pt>
                <c:pt idx="7">
                  <c:v>P5</c:v>
                </c:pt>
                <c:pt idx="8">
                  <c:v>P6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'Element content cells'!$C$13:$L$13</c15:sqref>
                  </c15:fullRef>
                </c:ext>
              </c:extLst>
              <c:f>'Element content cells'!$D$13:$L$13</c:f>
              <c:numCache>
                <c:formatCode>0.0</c:formatCode>
                <c:ptCount val="9"/>
                <c:pt idx="0">
                  <c:v>2.5756505682069362</c:v>
                </c:pt>
                <c:pt idx="1">
                  <c:v>0.94898034389512487</c:v>
                </c:pt>
                <c:pt idx="2">
                  <c:v>2.4771933094440346</c:v>
                </c:pt>
                <c:pt idx="3">
                  <c:v>1.4311149187316259</c:v>
                </c:pt>
                <c:pt idx="4">
                  <c:v>1.9676525597615426</c:v>
                </c:pt>
                <c:pt idx="5">
                  <c:v>2.5852198968124962</c:v>
                </c:pt>
                <c:pt idx="6">
                  <c:v>1.5812097813361723</c:v>
                </c:pt>
                <c:pt idx="7">
                  <c:v>1.7216461771685985</c:v>
                </c:pt>
                <c:pt idx="8">
                  <c:v>2.6074153510307077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2F-4928-9E98-02205B3C01C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Li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'Element content cells'!$B$16</c:f>
              <c:strCache>
                <c:ptCount val="1"/>
                <c:pt idx="0">
                  <c:v>P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extLst>
                  <c:ext xmlns:c15="http://schemas.microsoft.com/office/drawing/2012/chart" uri="{02D57815-91ED-43cb-92C2-25804820EDAC}">
                    <c15:fullRef>
                      <c15:sqref>'Element content cells'!$C$38:$L$38</c15:sqref>
                    </c15:fullRef>
                  </c:ext>
                </c:extLst>
                <c:f>'Element content cells'!$D$38:$L$38</c:f>
                <c:numCache>
                  <c:formatCode>General</c:formatCode>
                  <c:ptCount val="9"/>
                  <c:pt idx="0">
                    <c:v>0.21969115223101632</c:v>
                  </c:pt>
                  <c:pt idx="1">
                    <c:v>6.2213705512209394E-2</c:v>
                  </c:pt>
                  <c:pt idx="2">
                    <c:v>0.14040922449589088</c:v>
                  </c:pt>
                  <c:pt idx="3">
                    <c:v>0.22074519598185682</c:v>
                  </c:pt>
                  <c:pt idx="4">
                    <c:v>0.1811695109978303</c:v>
                  </c:pt>
                  <c:pt idx="5">
                    <c:v>9.6679329237617129E-2</c:v>
                  </c:pt>
                  <c:pt idx="6">
                    <c:v>0.16035003595895436</c:v>
                  </c:pt>
                  <c:pt idx="7">
                    <c:v>7.581644264066778E-2</c:v>
                  </c:pt>
                  <c:pt idx="8">
                    <c:v>0.33068577637894092</c:v>
                  </c:pt>
                </c:numCache>
              </c:numRef>
            </c:plus>
            <c:minus>
              <c:numRef>
                <c:extLst>
                  <c:ext xmlns:c15="http://schemas.microsoft.com/office/drawing/2012/chart" uri="{02D57815-91ED-43cb-92C2-25804820EDAC}">
                    <c15:fullRef>
                      <c15:sqref>'Element content cells'!$C$28:$L$28</c15:sqref>
                    </c15:fullRef>
                  </c:ext>
                </c:extLst>
                <c:f>'Element content cells'!$D$28:$L$28</c:f>
                <c:numCache>
                  <c:formatCode>General</c:formatCode>
                  <c:ptCount val="9"/>
                  <c:pt idx="0">
                    <c:v>0.13219440621637918</c:v>
                  </c:pt>
                  <c:pt idx="1">
                    <c:v>7.3558915156127114E-2</c:v>
                  </c:pt>
                  <c:pt idx="2">
                    <c:v>0.16971870850744619</c:v>
                  </c:pt>
                  <c:pt idx="3">
                    <c:v>0.11622642375018821</c:v>
                  </c:pt>
                  <c:pt idx="4">
                    <c:v>0.10571840162541363</c:v>
                  </c:pt>
                  <c:pt idx="5">
                    <c:v>6.6478585763680043E-2</c:v>
                  </c:pt>
                  <c:pt idx="6">
                    <c:v>8.600461337893428E-2</c:v>
                  </c:pt>
                  <c:pt idx="7">
                    <c:v>7.4617788323310563E-2</c:v>
                  </c:pt>
                  <c:pt idx="8">
                    <c:v>0.20195287237766996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extLst>
                <c:ext xmlns:c15="http://schemas.microsoft.com/office/drawing/2012/chart" uri="{02D57815-91ED-43cb-92C2-25804820EDAC}">
                  <c15:fullRef>
                    <c15:sqref>'Element content cells'!$C$8:$L$8</c15:sqref>
                  </c15:fullRef>
                </c:ext>
              </c:extLst>
              <c:f>'Element content cells'!$D$8:$L$8</c:f>
              <c:strCache>
                <c:ptCount val="9"/>
                <c:pt idx="0">
                  <c:v>C2</c:v>
                </c:pt>
                <c:pt idx="1">
                  <c:v>C3</c:v>
                </c:pt>
                <c:pt idx="2">
                  <c:v>Po</c:v>
                </c:pt>
                <c:pt idx="3">
                  <c:v>P1</c:v>
                </c:pt>
                <c:pt idx="4">
                  <c:v>P2</c:v>
                </c:pt>
                <c:pt idx="5">
                  <c:v>P3</c:v>
                </c:pt>
                <c:pt idx="6">
                  <c:v>P4</c:v>
                </c:pt>
                <c:pt idx="7">
                  <c:v>P5</c:v>
                </c:pt>
                <c:pt idx="8">
                  <c:v>P6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'Element content cells'!$C$16:$L$16</c15:sqref>
                  </c15:fullRef>
                </c:ext>
              </c:extLst>
              <c:f>'Element content cells'!$D$16:$L$16</c:f>
              <c:numCache>
                <c:formatCode>0.0</c:formatCode>
                <c:ptCount val="9"/>
                <c:pt idx="0">
                  <c:v>0.58623924315550024</c:v>
                </c:pt>
                <c:pt idx="1">
                  <c:v>4.1740121432135604</c:v>
                </c:pt>
                <c:pt idx="2">
                  <c:v>0.8949423655314529</c:v>
                </c:pt>
                <c:pt idx="3">
                  <c:v>0.73658816280735107</c:v>
                </c:pt>
                <c:pt idx="4">
                  <c:v>0.5629724796279757</c:v>
                </c:pt>
                <c:pt idx="5">
                  <c:v>0.79445589078365852</c:v>
                </c:pt>
                <c:pt idx="6">
                  <c:v>0.52393642041890887</c:v>
                </c:pt>
                <c:pt idx="7">
                  <c:v>1.2067346835107959</c:v>
                </c:pt>
                <c:pt idx="8">
                  <c:v>0.65420556138595964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3F-4F0D-983F-1CC5B0179E3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3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4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5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6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7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8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9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45</xdr:row>
      <xdr:rowOff>0</xdr:rowOff>
    </xdr:from>
    <xdr:to>
      <xdr:col>12</xdr:col>
      <xdr:colOff>0</xdr:colOff>
      <xdr:row>69</xdr:row>
      <xdr:rowOff>179916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42D92DD6-BF45-486A-809B-59CB77D703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201083</xdr:colOff>
      <xdr:row>11</xdr:row>
      <xdr:rowOff>116417</xdr:rowOff>
    </xdr:from>
    <xdr:to>
      <xdr:col>10</xdr:col>
      <xdr:colOff>591609</xdr:colOff>
      <xdr:row>13</xdr:row>
      <xdr:rowOff>69850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B600FEEC-ECC9-4390-A09D-2E6DF0E49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50" y="846667"/>
          <a:ext cx="1575859" cy="323850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</xdr:pic>
    <xdr:clientData/>
  </xdr:twoCellAnchor>
  <xdr:twoCellAnchor>
    <xdr:from>
      <xdr:col>13</xdr:col>
      <xdr:colOff>0</xdr:colOff>
      <xdr:row>45</xdr:row>
      <xdr:rowOff>3022</xdr:rowOff>
    </xdr:from>
    <xdr:to>
      <xdr:col>22</xdr:col>
      <xdr:colOff>0</xdr:colOff>
      <xdr:row>70</xdr:row>
      <xdr:rowOff>-1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FA54B59B-22EC-47BB-A738-6838076355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287444</xdr:colOff>
      <xdr:row>4</xdr:row>
      <xdr:rowOff>150707</xdr:rowOff>
    </xdr:from>
    <xdr:to>
      <xdr:col>5</xdr:col>
      <xdr:colOff>125518</xdr:colOff>
      <xdr:row>6</xdr:row>
      <xdr:rowOff>110702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E490CF6B-4D8E-4A68-AA6D-EF0974DE6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6869" y="1065107"/>
          <a:ext cx="1019174" cy="32194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7</xdr:row>
      <xdr:rowOff>1</xdr:rowOff>
    </xdr:from>
    <xdr:to>
      <xdr:col>18</xdr:col>
      <xdr:colOff>0</xdr:colOff>
      <xdr:row>23</xdr:row>
      <xdr:rowOff>114901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8537E77B-9971-4569-9814-E6544DE622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0</xdr:colOff>
      <xdr:row>7</xdr:row>
      <xdr:rowOff>0</xdr:rowOff>
    </xdr:from>
    <xdr:to>
      <xdr:col>24</xdr:col>
      <xdr:colOff>0</xdr:colOff>
      <xdr:row>23</xdr:row>
      <xdr:rowOff>114900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B02DDD8F-9089-4AA9-BDC4-592AEE5948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0</xdr:colOff>
      <xdr:row>24</xdr:row>
      <xdr:rowOff>0</xdr:rowOff>
    </xdr:from>
    <xdr:to>
      <xdr:col>18</xdr:col>
      <xdr:colOff>0</xdr:colOff>
      <xdr:row>40</xdr:row>
      <xdr:rowOff>162525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F1060ED1-FBAC-4497-89D2-4FFDE371E1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0</xdr:colOff>
      <xdr:row>24</xdr:row>
      <xdr:rowOff>0</xdr:rowOff>
    </xdr:from>
    <xdr:to>
      <xdr:col>24</xdr:col>
      <xdr:colOff>0</xdr:colOff>
      <xdr:row>40</xdr:row>
      <xdr:rowOff>162525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6399DB25-D58F-49F9-9F68-0DA6E0CE4D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0</xdr:colOff>
      <xdr:row>42</xdr:row>
      <xdr:rowOff>0</xdr:rowOff>
    </xdr:from>
    <xdr:to>
      <xdr:col>18</xdr:col>
      <xdr:colOff>0</xdr:colOff>
      <xdr:row>59</xdr:row>
      <xdr:rowOff>48225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F4AE1332-E16D-40EF-AB56-2A2949DD4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19</xdr:col>
      <xdr:colOff>0</xdr:colOff>
      <xdr:row>42</xdr:row>
      <xdr:rowOff>0</xdr:rowOff>
    </xdr:from>
    <xdr:to>
      <xdr:col>24</xdr:col>
      <xdr:colOff>0</xdr:colOff>
      <xdr:row>59</xdr:row>
      <xdr:rowOff>48225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7339DE1F-E505-4DD5-BA2A-2099CC27D5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0</xdr:colOff>
      <xdr:row>60</xdr:row>
      <xdr:rowOff>0</xdr:rowOff>
    </xdr:from>
    <xdr:to>
      <xdr:col>18</xdr:col>
      <xdr:colOff>0</xdr:colOff>
      <xdr:row>77</xdr:row>
      <xdr:rowOff>48225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9D5B4CF5-F830-479B-A622-45BBCFAAE2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rbeitsgruppen/Aufbereitung/greenBatt/Versuche/Entschichtung/Entschichtu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ode"/>
      <sheetName val="Kathode"/>
      <sheetName val="Kombination"/>
      <sheetName val="ICP"/>
    </sheetNames>
    <sheetDataSet>
      <sheetData sheetId="0"/>
      <sheetData sheetId="1">
        <row r="7">
          <cell r="B7" t="str">
            <v>C1</v>
          </cell>
        </row>
        <row r="8">
          <cell r="B8" t="str">
            <v>C2</v>
          </cell>
        </row>
        <row r="9">
          <cell r="B9" t="str">
            <v>C3</v>
          </cell>
        </row>
        <row r="10">
          <cell r="B10" t="str">
            <v>Po</v>
          </cell>
        </row>
        <row r="11">
          <cell r="B11" t="str">
            <v>P1</v>
          </cell>
        </row>
        <row r="12">
          <cell r="B12" t="str">
            <v>P2</v>
          </cell>
        </row>
        <row r="13">
          <cell r="B13" t="str">
            <v>P3</v>
          </cell>
        </row>
        <row r="14">
          <cell r="B14" t="str">
            <v>P4</v>
          </cell>
        </row>
        <row r="15">
          <cell r="B15" t="str">
            <v>P5</v>
          </cell>
        </row>
        <row r="16">
          <cell r="B16" t="str">
            <v>P6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V43"/>
  <sheetViews>
    <sheetView tabSelected="1" zoomScale="70" zoomScaleNormal="70" workbookViewId="0">
      <selection activeCell="U36" sqref="U36"/>
    </sheetView>
  </sheetViews>
  <sheetFormatPr baseColWidth="10" defaultColWidth="8.85546875" defaultRowHeight="14.25" x14ac:dyDescent="0.2"/>
  <cols>
    <col min="1" max="1" width="8.85546875" style="1"/>
    <col min="2" max="2" width="27.5703125" style="1" bestFit="1" customWidth="1"/>
    <col min="3" max="13" width="8.85546875" style="1"/>
    <col min="14" max="14" width="15.140625" style="1" customWidth="1"/>
    <col min="15" max="16" width="13.7109375" style="1" customWidth="1"/>
    <col min="17" max="16384" width="8.85546875" style="1"/>
  </cols>
  <sheetData>
    <row r="1" spans="2:22" ht="15" thickBot="1" x14ac:dyDescent="0.25"/>
    <row r="2" spans="2:22" s="8" customFormat="1" ht="14.45" customHeight="1" thickBot="1" x14ac:dyDescent="0.3">
      <c r="B2" s="63" t="s">
        <v>31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5"/>
    </row>
    <row r="4" spans="2:22" s="9" customFormat="1" ht="14.25" customHeight="1" x14ac:dyDescent="0.2">
      <c r="B4" s="66" t="s">
        <v>10</v>
      </c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</row>
    <row r="5" spans="2:22" s="9" customFormat="1" ht="14.25" customHeight="1" x14ac:dyDescent="0.2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</row>
    <row r="6" spans="2:22" s="9" customFormat="1" ht="14.25" customHeight="1" x14ac:dyDescent="0.2">
      <c r="B6" s="42" t="s">
        <v>49</v>
      </c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</row>
    <row r="7" spans="2:22" s="9" customFormat="1" ht="14.25" customHeight="1" x14ac:dyDescent="0.2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</row>
    <row r="8" spans="2:22" s="9" customFormat="1" ht="14.25" customHeight="1" x14ac:dyDescent="0.2">
      <c r="B8" s="1" t="s">
        <v>29</v>
      </c>
      <c r="C8" s="1"/>
      <c r="D8" s="1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</row>
    <row r="9" spans="2:22" s="9" customFormat="1" ht="14.25" customHeight="1" x14ac:dyDescent="0.35">
      <c r="B9" s="53" t="s">
        <v>58</v>
      </c>
      <c r="C9" s="51" t="s">
        <v>30</v>
      </c>
      <c r="D9" s="42" t="s">
        <v>50</v>
      </c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</row>
    <row r="10" spans="2:22" s="9" customFormat="1" ht="14.25" customHeight="1" x14ac:dyDescent="0.35">
      <c r="B10" s="53" t="s">
        <v>59</v>
      </c>
      <c r="C10" s="51" t="s">
        <v>30</v>
      </c>
      <c r="D10" s="42" t="s">
        <v>51</v>
      </c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</row>
    <row r="11" spans="2:22" s="9" customFormat="1" ht="14.25" customHeight="1" x14ac:dyDescent="0.2"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</row>
    <row r="12" spans="2:22" s="9" customFormat="1" x14ac:dyDescent="0.2"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</row>
    <row r="13" spans="2:22" s="9" customFormat="1" ht="15" x14ac:dyDescent="0.25">
      <c r="B13" s="42" t="s">
        <v>28</v>
      </c>
      <c r="C13" s="13"/>
      <c r="D13" s="13"/>
      <c r="E13" s="13"/>
      <c r="F13" s="13"/>
      <c r="G13" s="13"/>
      <c r="H13" s="13"/>
      <c r="I13" s="13"/>
      <c r="J13"/>
      <c r="K13" s="13"/>
      <c r="L13" s="13"/>
      <c r="M13" s="13"/>
      <c r="N13" s="13"/>
      <c r="O13" s="13"/>
      <c r="P13" s="13"/>
    </row>
    <row r="14" spans="2:22" s="9" customFormat="1" x14ac:dyDescent="0.2"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</row>
    <row r="15" spans="2:22" s="9" customFormat="1" x14ac:dyDescent="0.2">
      <c r="B15" s="43" t="s">
        <v>29</v>
      </c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</row>
    <row r="16" spans="2:22" s="9" customFormat="1" ht="18.75" x14ac:dyDescent="0.2">
      <c r="B16" s="52" t="s">
        <v>56</v>
      </c>
      <c r="C16" s="13" t="s">
        <v>30</v>
      </c>
      <c r="D16" s="42" t="s">
        <v>54</v>
      </c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</row>
    <row r="17" spans="2:16" s="9" customFormat="1" ht="18.75" x14ac:dyDescent="0.2">
      <c r="B17" s="52" t="s">
        <v>57</v>
      </c>
      <c r="C17" s="13" t="s">
        <v>30</v>
      </c>
      <c r="D17" s="42" t="s">
        <v>55</v>
      </c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</row>
    <row r="18" spans="2:16" ht="15" thickBot="1" x14ac:dyDescent="0.25"/>
    <row r="19" spans="2:16" s="8" customFormat="1" ht="15.75" thickBot="1" x14ac:dyDescent="0.3">
      <c r="B19" s="45"/>
      <c r="C19" s="27" t="s">
        <v>0</v>
      </c>
      <c r="D19" s="28" t="s">
        <v>1</v>
      </c>
      <c r="E19" s="28" t="s">
        <v>2</v>
      </c>
      <c r="F19" s="28" t="s">
        <v>3</v>
      </c>
      <c r="G19" s="28" t="s">
        <v>4</v>
      </c>
      <c r="H19" s="28" t="s">
        <v>5</v>
      </c>
      <c r="I19" s="28" t="s">
        <v>6</v>
      </c>
      <c r="J19" s="28" t="s">
        <v>7</v>
      </c>
      <c r="K19" s="28" t="s">
        <v>8</v>
      </c>
      <c r="L19" s="29" t="s">
        <v>9</v>
      </c>
      <c r="M19" s="15"/>
      <c r="N19" s="57" t="s">
        <v>23</v>
      </c>
      <c r="O19" s="59" t="s">
        <v>24</v>
      </c>
      <c r="P19" s="61" t="s">
        <v>25</v>
      </c>
    </row>
    <row r="20" spans="2:16" s="8" customFormat="1" ht="15.75" thickBot="1" x14ac:dyDescent="0.25">
      <c r="B20" s="26" t="s">
        <v>42</v>
      </c>
      <c r="C20" s="54" t="s">
        <v>22</v>
      </c>
      <c r="D20" s="55"/>
      <c r="E20" s="55"/>
      <c r="F20" s="55"/>
      <c r="G20" s="55"/>
      <c r="H20" s="55"/>
      <c r="I20" s="55"/>
      <c r="J20" s="55"/>
      <c r="K20" s="55"/>
      <c r="L20" s="56"/>
      <c r="M20" s="15"/>
      <c r="N20" s="58"/>
      <c r="O20" s="60"/>
      <c r="P20" s="62"/>
    </row>
    <row r="21" spans="2:16" x14ac:dyDescent="0.2">
      <c r="B21" s="31" t="s">
        <v>11</v>
      </c>
      <c r="C21" s="7">
        <v>22.720385021718045</v>
      </c>
      <c r="D21" s="2">
        <v>18.260869565217391</v>
      </c>
      <c r="E21" s="2">
        <v>18.694257941677524</v>
      </c>
      <c r="F21" s="2">
        <v>2.7</v>
      </c>
      <c r="G21" s="2">
        <v>21.040548046658028</v>
      </c>
      <c r="H21" s="2">
        <v>23.5</v>
      </c>
      <c r="I21" s="2">
        <v>14.576313804375157</v>
      </c>
      <c r="J21" s="2">
        <v>26.43673469387755</v>
      </c>
      <c r="K21" s="2">
        <v>15.644057996312496</v>
      </c>
      <c r="L21" s="3">
        <v>13.766145812885242</v>
      </c>
      <c r="M21" s="14"/>
      <c r="N21" s="34">
        <f>AVERAGE(C21:L21)</f>
        <v>17.733931288272142</v>
      </c>
      <c r="O21" s="5">
        <f>MIN(C21:L21)</f>
        <v>2.7</v>
      </c>
      <c r="P21" s="6">
        <f>MAX(C21:L21)</f>
        <v>26.43673469387755</v>
      </c>
    </row>
    <row r="22" spans="2:16" x14ac:dyDescent="0.2">
      <c r="B22" s="23" t="s">
        <v>48</v>
      </c>
      <c r="C22" s="21">
        <v>1.5810127057863548</v>
      </c>
      <c r="D22" s="17">
        <v>0.27536231884057971</v>
      </c>
      <c r="E22" s="17">
        <v>3.041386912516284</v>
      </c>
      <c r="F22" s="17">
        <v>0.2</v>
      </c>
      <c r="G22" s="17">
        <v>3.1364562118126269</v>
      </c>
      <c r="H22" s="17">
        <v>2</v>
      </c>
      <c r="I22" s="17">
        <v>1.8116670857430226</v>
      </c>
      <c r="J22" s="17">
        <v>2.1941690962099121</v>
      </c>
      <c r="K22" s="17">
        <v>2.2675947240374859</v>
      </c>
      <c r="L22" s="18">
        <v>1.7254917356994228</v>
      </c>
      <c r="M22" s="14"/>
      <c r="N22" s="32">
        <f t="shared" ref="N22:N26" si="0">AVERAGE(C22:L22)</f>
        <v>1.8233140790645688</v>
      </c>
      <c r="O22" s="17">
        <f t="shared" ref="O22:O26" si="1">MIN(C22:L22)</f>
        <v>0.2</v>
      </c>
      <c r="P22" s="18">
        <f t="shared" ref="P22:P26" si="2">MAX(C22:L22)</f>
        <v>3.1364562118126269</v>
      </c>
    </row>
    <row r="23" spans="2:16" x14ac:dyDescent="0.2">
      <c r="B23" s="23" t="s">
        <v>12</v>
      </c>
      <c r="C23" s="21" t="s">
        <v>20</v>
      </c>
      <c r="D23" s="17">
        <v>29.855072463768117</v>
      </c>
      <c r="E23" s="17">
        <v>27.98877643050406</v>
      </c>
      <c r="F23" s="17">
        <v>38.299999999999997</v>
      </c>
      <c r="G23" s="17">
        <v>27.794852805036097</v>
      </c>
      <c r="H23" s="17">
        <v>27.4</v>
      </c>
      <c r="I23" s="17">
        <v>28.935126980135784</v>
      </c>
      <c r="J23" s="17">
        <v>21.23206997084548</v>
      </c>
      <c r="K23" s="17">
        <v>27.546066484109925</v>
      </c>
      <c r="L23" s="18">
        <v>31.035295041419651</v>
      </c>
      <c r="M23" s="14"/>
      <c r="N23" s="32">
        <f t="shared" si="0"/>
        <v>28.898584463979901</v>
      </c>
      <c r="O23" s="17">
        <f t="shared" si="1"/>
        <v>21.23206997084548</v>
      </c>
      <c r="P23" s="18">
        <f t="shared" si="2"/>
        <v>38.299999999999997</v>
      </c>
    </row>
    <row r="24" spans="2:16" x14ac:dyDescent="0.2">
      <c r="B24" s="23" t="s">
        <v>13</v>
      </c>
      <c r="C24" s="21" t="s">
        <v>20</v>
      </c>
      <c r="D24" s="17">
        <v>40.695652173913039</v>
      </c>
      <c r="E24" s="17">
        <v>34.803086481611381</v>
      </c>
      <c r="F24" s="17">
        <v>44</v>
      </c>
      <c r="G24" s="17">
        <v>26.161821884836144</v>
      </c>
      <c r="H24" s="17">
        <v>32.1</v>
      </c>
      <c r="I24" s="17">
        <v>40.810912748302741</v>
      </c>
      <c r="J24" s="17">
        <v>35.615160349854222</v>
      </c>
      <c r="K24" s="17">
        <v>38.926588189088051</v>
      </c>
      <c r="L24" s="18">
        <v>40.336068470024742</v>
      </c>
      <c r="M24" s="14"/>
      <c r="N24" s="32">
        <f t="shared" si="0"/>
        <v>37.049921144181148</v>
      </c>
      <c r="O24" s="17">
        <f t="shared" si="1"/>
        <v>26.161821884836144</v>
      </c>
      <c r="P24" s="18">
        <f t="shared" si="2"/>
        <v>44</v>
      </c>
    </row>
    <row r="25" spans="2:16" x14ac:dyDescent="0.2">
      <c r="B25" s="23" t="s">
        <v>14</v>
      </c>
      <c r="C25" s="21" t="s">
        <v>20</v>
      </c>
      <c r="D25" s="17">
        <v>1.9999999999999998</v>
      </c>
      <c r="E25" s="17">
        <v>6.3032367972742751</v>
      </c>
      <c r="F25" s="17">
        <v>4.9000000000000004</v>
      </c>
      <c r="G25" s="17">
        <v>7.1468246620996103</v>
      </c>
      <c r="H25" s="17">
        <v>4.3</v>
      </c>
      <c r="I25" s="17">
        <v>4.2770932863967817</v>
      </c>
      <c r="J25" s="17">
        <v>4.2478134110787176</v>
      </c>
      <c r="K25" s="17">
        <v>5.9010920675096283</v>
      </c>
      <c r="L25" s="18">
        <v>4.0359624671194689</v>
      </c>
      <c r="M25" s="14"/>
      <c r="N25" s="32">
        <f t="shared" si="0"/>
        <v>4.7902247434976095</v>
      </c>
      <c r="O25" s="17">
        <f t="shared" si="1"/>
        <v>1.9999999999999998</v>
      </c>
      <c r="P25" s="18">
        <f t="shared" si="2"/>
        <v>7.1468246620996103</v>
      </c>
    </row>
    <row r="26" spans="2:16" ht="15" thickBot="1" x14ac:dyDescent="0.25">
      <c r="B26" s="24" t="s">
        <v>15</v>
      </c>
      <c r="C26" s="22">
        <v>9.4876698836200291</v>
      </c>
      <c r="D26" s="19">
        <v>8.9130434782608674</v>
      </c>
      <c r="E26" s="19">
        <v>9.1692554364164796</v>
      </c>
      <c r="F26" s="19">
        <v>9.9</v>
      </c>
      <c r="G26" s="19">
        <v>14.719496389557488</v>
      </c>
      <c r="H26" s="19">
        <v>10.6</v>
      </c>
      <c r="I26" s="19">
        <v>9.5888860950465151</v>
      </c>
      <c r="J26" s="19">
        <v>10.274052478134127</v>
      </c>
      <c r="K26" s="19">
        <v>9.714600538942415</v>
      </c>
      <c r="L26" s="20">
        <v>9.1010364728514794</v>
      </c>
      <c r="M26" s="14"/>
      <c r="N26" s="35">
        <f t="shared" si="0"/>
        <v>10.14680407728294</v>
      </c>
      <c r="O26" s="36">
        <f t="shared" si="1"/>
        <v>8.9130434782608674</v>
      </c>
      <c r="P26" s="37">
        <f t="shared" si="2"/>
        <v>14.719496389557488</v>
      </c>
    </row>
    <row r="27" spans="2:16" ht="15" thickBot="1" x14ac:dyDescent="0.25">
      <c r="B27" s="30" t="s">
        <v>26</v>
      </c>
      <c r="C27" s="10">
        <v>66.210932388875563</v>
      </c>
      <c r="D27" s="11">
        <v>70.550724637681157</v>
      </c>
      <c r="E27" s="11">
        <v>62.791862912115441</v>
      </c>
      <c r="F27" s="11">
        <v>82.3</v>
      </c>
      <c r="G27" s="11">
        <v>53.956674689872244</v>
      </c>
      <c r="H27" s="11">
        <v>59.5</v>
      </c>
      <c r="I27" s="11">
        <v>69.746039728438518</v>
      </c>
      <c r="J27" s="11">
        <v>56.847230320699701</v>
      </c>
      <c r="K27" s="11">
        <v>66.472654673197979</v>
      </c>
      <c r="L27" s="12">
        <v>71.3713635114444</v>
      </c>
      <c r="M27" s="14"/>
      <c r="N27" s="38">
        <f>AVERAGE(D27:L27)</f>
        <v>65.948505608161042</v>
      </c>
      <c r="O27" s="39">
        <f>MIN(D27:L27)</f>
        <v>53.956674689872244</v>
      </c>
      <c r="P27" s="40">
        <f>MAX(D27:L27)</f>
        <v>82.3</v>
      </c>
    </row>
    <row r="28" spans="2:16" ht="15" thickBot="1" x14ac:dyDescent="0.25"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</row>
    <row r="29" spans="2:16" s="8" customFormat="1" ht="15.75" thickBot="1" x14ac:dyDescent="0.3">
      <c r="B29" s="45"/>
      <c r="C29" s="27" t="s">
        <v>0</v>
      </c>
      <c r="D29" s="28" t="s">
        <v>1</v>
      </c>
      <c r="E29" s="28" t="s">
        <v>2</v>
      </c>
      <c r="F29" s="28" t="s">
        <v>3</v>
      </c>
      <c r="G29" s="28" t="s">
        <v>4</v>
      </c>
      <c r="H29" s="28" t="s">
        <v>5</v>
      </c>
      <c r="I29" s="28" t="s">
        <v>6</v>
      </c>
      <c r="J29" s="28" t="s">
        <v>7</v>
      </c>
      <c r="K29" s="28" t="s">
        <v>8</v>
      </c>
      <c r="L29" s="29" t="s">
        <v>9</v>
      </c>
      <c r="M29" s="16"/>
      <c r="N29" s="57" t="s">
        <v>23</v>
      </c>
      <c r="O29" s="59" t="s">
        <v>24</v>
      </c>
      <c r="P29" s="61" t="s">
        <v>25</v>
      </c>
    </row>
    <row r="30" spans="2:16" s="8" customFormat="1" ht="15.75" thickBot="1" x14ac:dyDescent="0.25">
      <c r="B30" s="26" t="s">
        <v>42</v>
      </c>
      <c r="C30" s="54" t="s">
        <v>21</v>
      </c>
      <c r="D30" s="55"/>
      <c r="E30" s="55"/>
      <c r="F30" s="55"/>
      <c r="G30" s="55"/>
      <c r="H30" s="55"/>
      <c r="I30" s="55"/>
      <c r="J30" s="55"/>
      <c r="K30" s="55"/>
      <c r="L30" s="56"/>
      <c r="M30" s="16"/>
      <c r="N30" s="58"/>
      <c r="O30" s="60"/>
      <c r="P30" s="62"/>
    </row>
    <row r="31" spans="2:16" x14ac:dyDescent="0.2">
      <c r="B31" s="25" t="s">
        <v>11</v>
      </c>
      <c r="C31" s="4">
        <v>22.720385021718045</v>
      </c>
      <c r="D31" s="5">
        <v>18.260869565217391</v>
      </c>
      <c r="E31" s="5">
        <v>18.694257941677524</v>
      </c>
      <c r="F31" s="5">
        <v>2.7</v>
      </c>
      <c r="G31" s="5">
        <v>21.040548046658028</v>
      </c>
      <c r="H31" s="5">
        <v>23.5</v>
      </c>
      <c r="I31" s="5">
        <v>14.576313804375157</v>
      </c>
      <c r="J31" s="5">
        <v>26.43673469387755</v>
      </c>
      <c r="K31" s="5">
        <v>15.644057996312496</v>
      </c>
      <c r="L31" s="6">
        <v>13.766145812885242</v>
      </c>
      <c r="M31" s="14"/>
      <c r="N31" s="34">
        <f>AVERAGE(C31:L31)</f>
        <v>17.733931288272142</v>
      </c>
      <c r="O31" s="5">
        <f>MIN(C31:L31)</f>
        <v>2.7</v>
      </c>
      <c r="P31" s="6">
        <f>MAX(C31:L31)</f>
        <v>26.43673469387755</v>
      </c>
    </row>
    <row r="32" spans="2:16" x14ac:dyDescent="0.2">
      <c r="B32" s="23" t="s">
        <v>48</v>
      </c>
      <c r="C32" s="21">
        <v>1.5810127057863548</v>
      </c>
      <c r="D32" s="17">
        <v>0.27536231884057971</v>
      </c>
      <c r="E32" s="17">
        <v>3.041386912516284</v>
      </c>
      <c r="F32" s="17">
        <v>0.2</v>
      </c>
      <c r="G32" s="17">
        <v>3.1364562118126269</v>
      </c>
      <c r="H32" s="17">
        <v>2</v>
      </c>
      <c r="I32" s="17">
        <v>1.8116670857430226</v>
      </c>
      <c r="J32" s="17">
        <v>2.1941690962099121</v>
      </c>
      <c r="K32" s="17">
        <v>2.2675947240374859</v>
      </c>
      <c r="L32" s="18">
        <v>1.7254917356994228</v>
      </c>
      <c r="M32" s="14"/>
      <c r="N32" s="32">
        <f t="shared" ref="N32:N37" si="3">AVERAGE(C32:L32)</f>
        <v>1.8233140790645688</v>
      </c>
      <c r="O32" s="17">
        <f t="shared" ref="O32:O37" si="4">MIN(C32:L32)</f>
        <v>0.2</v>
      </c>
      <c r="P32" s="18">
        <f t="shared" ref="P32:P37" si="5">MAX(C32:L32)</f>
        <v>3.1364562118126269</v>
      </c>
    </row>
    <row r="33" spans="2:16" x14ac:dyDescent="0.2">
      <c r="B33" s="23" t="s">
        <v>16</v>
      </c>
      <c r="C33" s="21" t="s">
        <v>20</v>
      </c>
      <c r="D33" s="17">
        <v>5.941025163592017</v>
      </c>
      <c r="E33" s="17">
        <v>16.207612628856367</v>
      </c>
      <c r="F33" s="17">
        <v>17.248274754722832</v>
      </c>
      <c r="G33" s="17">
        <v>14.725280593136112</v>
      </c>
      <c r="H33" s="17">
        <v>10.129369988492975</v>
      </c>
      <c r="I33" s="17">
        <v>8.3920380347551209</v>
      </c>
      <c r="J33" s="17">
        <v>7.5297029363177357</v>
      </c>
      <c r="K33" s="17">
        <v>9.1657626894001378</v>
      </c>
      <c r="L33" s="18">
        <v>7.7333869776611879</v>
      </c>
      <c r="M33" s="14"/>
      <c r="N33" s="32">
        <f t="shared" si="3"/>
        <v>10.785828196326053</v>
      </c>
      <c r="O33" s="17">
        <f t="shared" si="4"/>
        <v>5.941025163592017</v>
      </c>
      <c r="P33" s="18">
        <f t="shared" si="5"/>
        <v>17.248274754722832</v>
      </c>
    </row>
    <row r="34" spans="2:16" x14ac:dyDescent="0.2">
      <c r="B34" s="23" t="s">
        <v>17</v>
      </c>
      <c r="C34" s="21" t="s">
        <v>20</v>
      </c>
      <c r="D34" s="17">
        <v>23.914047300176104</v>
      </c>
      <c r="E34" s="17">
        <v>11.781163801647695</v>
      </c>
      <c r="F34" s="17">
        <v>21.051725245277165</v>
      </c>
      <c r="G34" s="17">
        <v>13.069572211899986</v>
      </c>
      <c r="H34" s="17">
        <v>17.270630011507023</v>
      </c>
      <c r="I34" s="17">
        <v>20.543088945380664</v>
      </c>
      <c r="J34" s="17">
        <v>13.702367034527745</v>
      </c>
      <c r="K34" s="17">
        <v>18.380303794709786</v>
      </c>
      <c r="L34" s="18">
        <v>23.301908063758464</v>
      </c>
      <c r="M34" s="14"/>
      <c r="N34" s="32">
        <f t="shared" si="3"/>
        <v>18.112756267653847</v>
      </c>
      <c r="O34" s="17">
        <f t="shared" si="4"/>
        <v>11.781163801647695</v>
      </c>
      <c r="P34" s="18">
        <f t="shared" si="5"/>
        <v>23.914047300176104</v>
      </c>
    </row>
    <row r="35" spans="2:16" x14ac:dyDescent="0.2">
      <c r="B35" s="23" t="s">
        <v>18</v>
      </c>
      <c r="C35" s="21" t="s">
        <v>20</v>
      </c>
      <c r="D35" s="17" t="s">
        <v>20</v>
      </c>
      <c r="E35" s="17">
        <v>9.0230224211585046</v>
      </c>
      <c r="F35" s="17">
        <v>7.6996643160269995</v>
      </c>
      <c r="G35" s="17">
        <v>6.2078899387746791</v>
      </c>
      <c r="H35" s="17">
        <v>3.9877781969068304</v>
      </c>
      <c r="I35" s="17">
        <v>3.4675462715630827</v>
      </c>
      <c r="J35" s="17">
        <v>3.0878300276026884</v>
      </c>
      <c r="K35" s="17">
        <v>3.1099440893927754</v>
      </c>
      <c r="L35" s="18">
        <v>3.1640834471749084</v>
      </c>
      <c r="M35" s="14"/>
      <c r="N35" s="32">
        <f t="shared" si="3"/>
        <v>4.968469838575059</v>
      </c>
      <c r="O35" s="17">
        <f t="shared" si="4"/>
        <v>3.0878300276026884</v>
      </c>
      <c r="P35" s="18">
        <f t="shared" si="5"/>
        <v>9.0230224211585046</v>
      </c>
    </row>
    <row r="36" spans="2:16" x14ac:dyDescent="0.2">
      <c r="B36" s="23" t="s">
        <v>19</v>
      </c>
      <c r="C36" s="21" t="s">
        <v>20</v>
      </c>
      <c r="D36" s="17" t="s">
        <v>20</v>
      </c>
      <c r="E36" s="17">
        <v>25.780064060452872</v>
      </c>
      <c r="F36" s="17">
        <v>36.300335683973003</v>
      </c>
      <c r="G36" s="17">
        <v>19.953931946061466</v>
      </c>
      <c r="H36" s="17">
        <v>28.112221803093171</v>
      </c>
      <c r="I36" s="17">
        <v>37.343366476739654</v>
      </c>
      <c r="J36" s="17">
        <v>32.52733032225153</v>
      </c>
      <c r="K36" s="17">
        <v>35.816644099695274</v>
      </c>
      <c r="L36" s="18">
        <v>37.171985022849839</v>
      </c>
      <c r="M36" s="14"/>
      <c r="N36" s="32">
        <f t="shared" si="3"/>
        <v>31.625734926889603</v>
      </c>
      <c r="O36" s="17">
        <f t="shared" si="4"/>
        <v>19.953931946061466</v>
      </c>
      <c r="P36" s="18">
        <f t="shared" si="5"/>
        <v>37.343366476739654</v>
      </c>
    </row>
    <row r="37" spans="2:16" ht="15" thickBot="1" x14ac:dyDescent="0.25">
      <c r="B37" s="24" t="s">
        <v>14</v>
      </c>
      <c r="C37" s="22" t="s">
        <v>20</v>
      </c>
      <c r="D37" s="19">
        <v>1.9999999999999998</v>
      </c>
      <c r="E37" s="19">
        <v>6.3032367972742751</v>
      </c>
      <c r="F37" s="19">
        <v>4.9000000000000004</v>
      </c>
      <c r="G37" s="19">
        <v>7.1468246620996103</v>
      </c>
      <c r="H37" s="19">
        <v>4.3</v>
      </c>
      <c r="I37" s="19">
        <v>4.2770932863967817</v>
      </c>
      <c r="J37" s="19">
        <v>4.2478134110787176</v>
      </c>
      <c r="K37" s="19">
        <v>5.9010920675096283</v>
      </c>
      <c r="L37" s="20">
        <v>4.0359624671194689</v>
      </c>
      <c r="M37" s="14"/>
      <c r="N37" s="33">
        <f t="shared" si="3"/>
        <v>4.7902247434976095</v>
      </c>
      <c r="O37" s="19">
        <f t="shared" si="4"/>
        <v>1.9999999999999998</v>
      </c>
      <c r="P37" s="20">
        <f t="shared" si="5"/>
        <v>7.1468246620996103</v>
      </c>
    </row>
    <row r="38" spans="2:16" ht="15" thickBot="1" x14ac:dyDescent="0.25">
      <c r="B38" s="30" t="s">
        <v>15</v>
      </c>
      <c r="C38" s="10">
        <v>9.4876698836200291</v>
      </c>
      <c r="D38" s="11">
        <v>8.9130434782608674</v>
      </c>
      <c r="E38" s="11">
        <v>9.1692554364164796</v>
      </c>
      <c r="F38" s="11">
        <v>9.9</v>
      </c>
      <c r="G38" s="11">
        <v>14.719496389557488</v>
      </c>
      <c r="H38" s="11">
        <v>10.6</v>
      </c>
      <c r="I38" s="11">
        <v>9.5888860950465151</v>
      </c>
      <c r="J38" s="11">
        <v>10.274052478134127</v>
      </c>
      <c r="K38" s="11">
        <v>9.714600538942415</v>
      </c>
      <c r="L38" s="12">
        <v>9.1010364728514794</v>
      </c>
      <c r="M38" s="14"/>
      <c r="N38" s="41">
        <f t="shared" ref="N38" si="6">AVERAGE(C38:L38)</f>
        <v>10.14680407728294</v>
      </c>
      <c r="O38" s="11">
        <f t="shared" ref="O38" si="7">MIN(C38:L38)</f>
        <v>8.9130434782608674</v>
      </c>
      <c r="P38" s="12">
        <f t="shared" ref="P38" si="8">MAX(C38:L38)</f>
        <v>14.719496389557488</v>
      </c>
    </row>
    <row r="39" spans="2:16" ht="15" thickBot="1" x14ac:dyDescent="0.25"/>
    <row r="40" spans="2:16" ht="15.75" thickBot="1" x14ac:dyDescent="0.25">
      <c r="B40" s="45"/>
      <c r="C40" s="27" t="s">
        <v>0</v>
      </c>
      <c r="D40" s="28" t="s">
        <v>1</v>
      </c>
      <c r="E40" s="28" t="s">
        <v>2</v>
      </c>
      <c r="F40" s="28" t="s">
        <v>3</v>
      </c>
      <c r="G40" s="28" t="s">
        <v>4</v>
      </c>
      <c r="H40" s="28" t="s">
        <v>5</v>
      </c>
      <c r="I40" s="28" t="s">
        <v>6</v>
      </c>
      <c r="J40" s="28" t="s">
        <v>7</v>
      </c>
      <c r="K40" s="28" t="s">
        <v>8</v>
      </c>
      <c r="L40" s="29" t="s">
        <v>9</v>
      </c>
      <c r="N40" s="57" t="s">
        <v>23</v>
      </c>
      <c r="O40" s="59" t="s">
        <v>24</v>
      </c>
      <c r="P40" s="61" t="s">
        <v>25</v>
      </c>
    </row>
    <row r="41" spans="2:16" ht="15.75" thickBot="1" x14ac:dyDescent="0.25">
      <c r="B41" s="44"/>
      <c r="C41" s="54" t="s">
        <v>27</v>
      </c>
      <c r="D41" s="55"/>
      <c r="E41" s="55"/>
      <c r="F41" s="55"/>
      <c r="G41" s="55"/>
      <c r="H41" s="55"/>
      <c r="I41" s="55"/>
      <c r="J41" s="55"/>
      <c r="K41" s="55"/>
      <c r="L41" s="56"/>
      <c r="N41" s="58"/>
      <c r="O41" s="60"/>
      <c r="P41" s="62"/>
    </row>
    <row r="42" spans="2:16" x14ac:dyDescent="0.2">
      <c r="B42" s="25" t="s">
        <v>12</v>
      </c>
      <c r="C42" s="4" t="s">
        <v>20</v>
      </c>
      <c r="D42" s="5">
        <f t="shared" ref="D42:K42" si="9">(1-(D33/(D33+D34)))*100</f>
        <v>80.100449694764606</v>
      </c>
      <c r="E42" s="5">
        <f t="shared" si="9"/>
        <v>42.092457420924568</v>
      </c>
      <c r="F42" s="5">
        <f t="shared" si="9"/>
        <v>54.965340065997822</v>
      </c>
      <c r="G42" s="5">
        <f t="shared" si="9"/>
        <v>47.021555766368138</v>
      </c>
      <c r="H42" s="5">
        <f t="shared" si="9"/>
        <v>63.031496392361404</v>
      </c>
      <c r="I42" s="5">
        <f t="shared" si="9"/>
        <v>70.99705821053999</v>
      </c>
      <c r="J42" s="5">
        <f t="shared" si="9"/>
        <v>64.536180661343707</v>
      </c>
      <c r="K42" s="5">
        <f t="shared" si="9"/>
        <v>66.725693141387538</v>
      </c>
      <c r="L42" s="6">
        <f>(1-(L33/(L33+L34)))*100</f>
        <v>75.081960821251343</v>
      </c>
      <c r="N42" s="34">
        <f>AVERAGE(C42:L42)</f>
        <v>62.728021352771002</v>
      </c>
      <c r="O42" s="5">
        <f>MIN(C42:L42)</f>
        <v>42.092457420924568</v>
      </c>
      <c r="P42" s="6">
        <f>MAX(C42:L42)</f>
        <v>80.100449694764606</v>
      </c>
    </row>
    <row r="43" spans="2:16" ht="15" thickBot="1" x14ac:dyDescent="0.25">
      <c r="B43" s="24" t="s">
        <v>13</v>
      </c>
      <c r="C43" s="22" t="s">
        <v>20</v>
      </c>
      <c r="D43" s="19" t="s">
        <v>20</v>
      </c>
      <c r="E43" s="19">
        <f t="shared" ref="E43:K43" si="10">(1-(E35/(E35+E36)))*100</f>
        <v>74.074074074074076</v>
      </c>
      <c r="F43" s="19">
        <f t="shared" si="10"/>
        <v>82.500762918120458</v>
      </c>
      <c r="G43" s="19">
        <f t="shared" si="10"/>
        <v>76.271186440677965</v>
      </c>
      <c r="H43" s="19">
        <f t="shared" si="10"/>
        <v>87.577014962907072</v>
      </c>
      <c r="I43" s="19">
        <f t="shared" si="10"/>
        <v>91.503384663438354</v>
      </c>
      <c r="J43" s="19">
        <f t="shared" si="10"/>
        <v>91.330012283335606</v>
      </c>
      <c r="K43" s="19">
        <f t="shared" si="10"/>
        <v>92.010745780529106</v>
      </c>
      <c r="L43" s="20">
        <f>(1-(L35/(L35+L36)))*100</f>
        <v>92.155696955130225</v>
      </c>
      <c r="N43" s="33">
        <f t="shared" ref="N43" si="11">AVERAGE(C43:L43)</f>
        <v>85.927859759776609</v>
      </c>
      <c r="O43" s="19">
        <f t="shared" ref="O43" si="12">MIN(C43:L43)</f>
        <v>74.074074074074076</v>
      </c>
      <c r="P43" s="20">
        <f t="shared" ref="P43" si="13">MAX(C43:L43)</f>
        <v>92.155696955130225</v>
      </c>
    </row>
  </sheetData>
  <mergeCells count="14">
    <mergeCell ref="C20:L20"/>
    <mergeCell ref="P19:P20"/>
    <mergeCell ref="O19:O20"/>
    <mergeCell ref="N19:N20"/>
    <mergeCell ref="B2:V2"/>
    <mergeCell ref="B4:V4"/>
    <mergeCell ref="C30:L30"/>
    <mergeCell ref="C41:L41"/>
    <mergeCell ref="N29:N30"/>
    <mergeCell ref="O29:O30"/>
    <mergeCell ref="P29:P30"/>
    <mergeCell ref="N40:N41"/>
    <mergeCell ref="O40:O41"/>
    <mergeCell ref="P40:P41"/>
  </mergeCells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8ECCF-266D-4563-9C45-C63EFCB6885A}">
  <dimension ref="B2:X38"/>
  <sheetViews>
    <sheetView zoomScale="70" zoomScaleNormal="70" workbookViewId="0">
      <selection activeCell="E14" sqref="E14"/>
    </sheetView>
  </sheetViews>
  <sheetFormatPr baseColWidth="10" defaultColWidth="11.42578125" defaultRowHeight="14.25" x14ac:dyDescent="0.2"/>
  <cols>
    <col min="1" max="1" width="11.42578125" style="1"/>
    <col min="2" max="2" width="14.140625" style="1" bestFit="1" customWidth="1"/>
    <col min="3" max="16384" width="11.42578125" style="1"/>
  </cols>
  <sheetData>
    <row r="2" spans="2:24" ht="15" thickBot="1" x14ac:dyDescent="0.25"/>
    <row r="3" spans="2:24" ht="15.75" thickBot="1" x14ac:dyDescent="0.25">
      <c r="B3" s="63" t="s">
        <v>32</v>
      </c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5"/>
    </row>
    <row r="5" spans="2:24" x14ac:dyDescent="0.2">
      <c r="B5" s="66" t="s">
        <v>33</v>
      </c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</row>
    <row r="7" spans="2:24" ht="15" thickBot="1" x14ac:dyDescent="0.25"/>
    <row r="8" spans="2:24" ht="15.75" thickBot="1" x14ac:dyDescent="0.25">
      <c r="B8" s="45"/>
      <c r="C8" s="27" t="s">
        <v>0</v>
      </c>
      <c r="D8" s="28" t="s">
        <v>1</v>
      </c>
      <c r="E8" s="28" t="s">
        <v>2</v>
      </c>
      <c r="F8" s="28" t="s">
        <v>3</v>
      </c>
      <c r="G8" s="28" t="s">
        <v>4</v>
      </c>
      <c r="H8" s="28" t="s">
        <v>5</v>
      </c>
      <c r="I8" s="28" t="s">
        <v>6</v>
      </c>
      <c r="J8" s="28" t="s">
        <v>7</v>
      </c>
      <c r="K8" s="28" t="s">
        <v>8</v>
      </c>
      <c r="L8" s="29" t="s">
        <v>9</v>
      </c>
    </row>
    <row r="9" spans="2:24" ht="15.75" thickBot="1" x14ac:dyDescent="0.25">
      <c r="B9" s="49" t="s">
        <v>41</v>
      </c>
      <c r="C9" s="54" t="s">
        <v>43</v>
      </c>
      <c r="D9" s="55"/>
      <c r="E9" s="55"/>
      <c r="F9" s="55"/>
      <c r="G9" s="55"/>
      <c r="H9" s="55"/>
      <c r="I9" s="55"/>
      <c r="J9" s="55"/>
      <c r="K9" s="55"/>
      <c r="L9" s="56"/>
    </row>
    <row r="10" spans="2:24" x14ac:dyDescent="0.2">
      <c r="B10" s="46" t="s">
        <v>34</v>
      </c>
      <c r="C10" s="7" t="s">
        <v>20</v>
      </c>
      <c r="D10" s="2">
        <v>3.6059887861488624</v>
      </c>
      <c r="E10" s="2">
        <v>8.9037264629992574</v>
      </c>
      <c r="F10" s="2">
        <v>7.7398503415118034</v>
      </c>
      <c r="G10" s="2">
        <v>7.1289764955898258</v>
      </c>
      <c r="H10" s="2">
        <v>5.0392052038418464</v>
      </c>
      <c r="I10" s="2">
        <v>3.9019504789709769</v>
      </c>
      <c r="J10" s="2">
        <v>3.4352420151677543</v>
      </c>
      <c r="K10" s="2">
        <v>5.2780988416747983</v>
      </c>
      <c r="L10" s="3">
        <v>4.0777945336834085</v>
      </c>
    </row>
    <row r="11" spans="2:24" x14ac:dyDescent="0.2">
      <c r="B11" s="47" t="s">
        <v>35</v>
      </c>
      <c r="C11" s="21" t="s">
        <v>20</v>
      </c>
      <c r="D11" s="17">
        <v>1.0113708955345189</v>
      </c>
      <c r="E11" s="17" t="s">
        <v>44</v>
      </c>
      <c r="F11" s="17">
        <v>20.511358763838281</v>
      </c>
      <c r="G11" s="17">
        <v>3.3274942434186219</v>
      </c>
      <c r="H11" s="17">
        <v>3.8001050351997616</v>
      </c>
      <c r="I11" s="17">
        <v>6.4364296398807053</v>
      </c>
      <c r="J11" s="17">
        <v>1.853374503695262</v>
      </c>
      <c r="K11" s="17">
        <v>1.2701887652124439</v>
      </c>
      <c r="L11" s="18">
        <v>6.5091855102493827</v>
      </c>
    </row>
    <row r="12" spans="2:24" x14ac:dyDescent="0.2">
      <c r="B12" s="47" t="s">
        <v>36</v>
      </c>
      <c r="C12" s="21" t="s">
        <v>20</v>
      </c>
      <c r="D12" s="17">
        <v>6.4914903513534554</v>
      </c>
      <c r="E12" s="17">
        <v>17.395663157874445</v>
      </c>
      <c r="F12" s="17">
        <v>15.707225444213986</v>
      </c>
      <c r="G12" s="17">
        <v>14.818106148725668</v>
      </c>
      <c r="H12" s="17">
        <v>9.4090082847138703</v>
      </c>
      <c r="I12" s="17">
        <v>7.9209497728794291</v>
      </c>
      <c r="J12" s="17">
        <v>6.441061137104314</v>
      </c>
      <c r="K12" s="17">
        <v>8.3842047371097017</v>
      </c>
      <c r="L12" s="18">
        <v>7.7335684622896039</v>
      </c>
    </row>
    <row r="13" spans="2:24" x14ac:dyDescent="0.2">
      <c r="B13" s="47" t="s">
        <v>37</v>
      </c>
      <c r="C13" s="21" t="s">
        <v>20</v>
      </c>
      <c r="D13" s="17">
        <v>2.5756505682069362</v>
      </c>
      <c r="E13" s="17">
        <v>0.94898034389512487</v>
      </c>
      <c r="F13" s="17">
        <v>2.4771933094440346</v>
      </c>
      <c r="G13" s="17">
        <v>1.4311149187316259</v>
      </c>
      <c r="H13" s="17">
        <v>1.9676525597615426</v>
      </c>
      <c r="I13" s="17">
        <v>2.5852198968124962</v>
      </c>
      <c r="J13" s="17">
        <v>1.5812097813361723</v>
      </c>
      <c r="K13" s="17">
        <v>1.7216461771685985</v>
      </c>
      <c r="L13" s="18">
        <v>2.6074153510307077</v>
      </c>
    </row>
    <row r="14" spans="2:24" x14ac:dyDescent="0.2">
      <c r="B14" s="47" t="s">
        <v>38</v>
      </c>
      <c r="C14" s="21" t="s">
        <v>20</v>
      </c>
      <c r="D14" s="17" t="s">
        <v>44</v>
      </c>
      <c r="E14" s="17" t="s">
        <v>44</v>
      </c>
      <c r="F14" s="17" t="s">
        <v>44</v>
      </c>
      <c r="G14" s="17">
        <v>2.6394322228447531</v>
      </c>
      <c r="H14" s="17">
        <v>4.7116174943596194</v>
      </c>
      <c r="I14" s="17">
        <v>5.3509735083106778</v>
      </c>
      <c r="J14" s="17">
        <v>13.02162299895156</v>
      </c>
      <c r="K14" s="17">
        <v>11.90280971889066</v>
      </c>
      <c r="L14" s="18">
        <v>6.2028775353114316</v>
      </c>
    </row>
    <row r="15" spans="2:24" x14ac:dyDescent="0.2">
      <c r="B15" s="47" t="s">
        <v>39</v>
      </c>
      <c r="C15" s="21" t="s">
        <v>20</v>
      </c>
      <c r="D15" s="17">
        <v>18.953932702781486</v>
      </c>
      <c r="E15" s="17" t="s">
        <v>44</v>
      </c>
      <c r="F15" s="17" t="s">
        <v>44</v>
      </c>
      <c r="G15" s="17">
        <v>3.3423153724772714</v>
      </c>
      <c r="H15" s="17">
        <v>4.8237102358117125</v>
      </c>
      <c r="I15" s="17">
        <v>7.6789884614677755</v>
      </c>
      <c r="J15" s="17">
        <v>1.760888262567569</v>
      </c>
      <c r="K15" s="17">
        <v>4.1168074956600877</v>
      </c>
      <c r="L15" s="18">
        <v>6.5579463500165831</v>
      </c>
    </row>
    <row r="16" spans="2:24" ht="15" thickBot="1" x14ac:dyDescent="0.25">
      <c r="B16" s="48" t="s">
        <v>40</v>
      </c>
      <c r="C16" s="33" t="s">
        <v>20</v>
      </c>
      <c r="D16" s="19">
        <v>0.58623924315550024</v>
      </c>
      <c r="E16" s="19">
        <v>4.1740121432135604</v>
      </c>
      <c r="F16" s="19">
        <v>0.8949423655314529</v>
      </c>
      <c r="G16" s="19">
        <v>0.73658816280735107</v>
      </c>
      <c r="H16" s="19">
        <v>0.5629724796279757</v>
      </c>
      <c r="I16" s="19">
        <v>0.79445589078365852</v>
      </c>
      <c r="J16" s="19">
        <v>0.52393642041890887</v>
      </c>
      <c r="K16" s="19">
        <v>1.2067346835107959</v>
      </c>
      <c r="L16" s="20">
        <v>0.65420556138595964</v>
      </c>
    </row>
    <row r="17" spans="2:12" ht="15" thickBot="1" x14ac:dyDescent="0.25"/>
    <row r="18" spans="2:12" ht="15" thickBot="1" x14ac:dyDescent="0.25">
      <c r="B18" s="54" t="s">
        <v>45</v>
      </c>
      <c r="C18" s="55"/>
      <c r="D18" s="55"/>
      <c r="E18" s="55"/>
      <c r="F18" s="55"/>
      <c r="G18" s="55"/>
      <c r="H18" s="55"/>
      <c r="I18" s="55"/>
      <c r="J18" s="55"/>
      <c r="K18" s="55"/>
      <c r="L18" s="56"/>
    </row>
    <row r="19" spans="2:12" ht="15" thickBot="1" x14ac:dyDescent="0.25"/>
    <row r="20" spans="2:12" ht="15.75" thickBot="1" x14ac:dyDescent="0.25">
      <c r="B20" s="45"/>
      <c r="C20" s="27" t="s">
        <v>0</v>
      </c>
      <c r="D20" s="28" t="s">
        <v>1</v>
      </c>
      <c r="E20" s="28" t="s">
        <v>2</v>
      </c>
      <c r="F20" s="28" t="s">
        <v>3</v>
      </c>
      <c r="G20" s="28" t="s">
        <v>4</v>
      </c>
      <c r="H20" s="28" t="s">
        <v>5</v>
      </c>
      <c r="I20" s="28" t="s">
        <v>6</v>
      </c>
      <c r="J20" s="28" t="s">
        <v>7</v>
      </c>
      <c r="K20" s="28" t="s">
        <v>8</v>
      </c>
      <c r="L20" s="29" t="s">
        <v>9</v>
      </c>
    </row>
    <row r="21" spans="2:12" ht="15.75" thickBot="1" x14ac:dyDescent="0.25">
      <c r="B21" s="49" t="s">
        <v>41</v>
      </c>
      <c r="C21" s="54" t="s">
        <v>46</v>
      </c>
      <c r="D21" s="55"/>
      <c r="E21" s="55"/>
      <c r="F21" s="55"/>
      <c r="G21" s="55"/>
      <c r="H21" s="55"/>
      <c r="I21" s="55"/>
      <c r="J21" s="55"/>
      <c r="K21" s="55"/>
      <c r="L21" s="56"/>
    </row>
    <row r="22" spans="2:12" x14ac:dyDescent="0.2">
      <c r="B22" s="46" t="s">
        <v>34</v>
      </c>
      <c r="C22" s="7" t="s">
        <v>20</v>
      </c>
      <c r="D22" s="2">
        <v>5.8084943038808401E-2</v>
      </c>
      <c r="E22" s="2">
        <v>0.167416184646628</v>
      </c>
      <c r="F22" s="2">
        <v>0.33617495579885137</v>
      </c>
      <c r="G22" s="2">
        <v>0.3308104042517952</v>
      </c>
      <c r="H22" s="2">
        <v>0.19685648849666659</v>
      </c>
      <c r="I22" s="2">
        <v>0.18606290478684784</v>
      </c>
      <c r="J22" s="2">
        <v>0.14280601700526407</v>
      </c>
      <c r="K22" s="2">
        <v>0.17999333391987271</v>
      </c>
      <c r="L22" s="3">
        <v>5.2896651676912931E-2</v>
      </c>
    </row>
    <row r="23" spans="2:12" x14ac:dyDescent="0.2">
      <c r="B23" s="47" t="s">
        <v>35</v>
      </c>
      <c r="C23" s="21" t="s">
        <v>20</v>
      </c>
      <c r="D23" s="17">
        <v>1.2903827025020798E-2</v>
      </c>
      <c r="E23" s="17" t="s">
        <v>44</v>
      </c>
      <c r="F23" s="17">
        <v>0.61758002648936383</v>
      </c>
      <c r="G23" s="17">
        <v>0.41807435801655934</v>
      </c>
      <c r="H23" s="17">
        <v>0.11394811937367777</v>
      </c>
      <c r="I23" s="17">
        <v>0.8742601625283406</v>
      </c>
      <c r="J23" s="17">
        <v>0.10768415724123104</v>
      </c>
      <c r="K23" s="17">
        <v>5.1452489087022268E-2</v>
      </c>
      <c r="L23" s="18">
        <v>0.25241537077588827</v>
      </c>
    </row>
    <row r="24" spans="2:12" x14ac:dyDescent="0.2">
      <c r="B24" s="47" t="s">
        <v>36</v>
      </c>
      <c r="C24" s="21" t="s">
        <v>20</v>
      </c>
      <c r="D24" s="17">
        <v>0.44994544526327029</v>
      </c>
      <c r="E24" s="17">
        <v>0.1967455163338343</v>
      </c>
      <c r="F24" s="17">
        <v>0.94356301052489222</v>
      </c>
      <c r="G24" s="17">
        <v>0.71588400988314937</v>
      </c>
      <c r="H24" s="17">
        <v>0.44591080898593738</v>
      </c>
      <c r="I24" s="17">
        <v>0.26289909949190449</v>
      </c>
      <c r="J24" s="17">
        <v>0.30515050219279694</v>
      </c>
      <c r="K24" s="17">
        <v>0.30671401109449192</v>
      </c>
      <c r="L24" s="18">
        <v>0.46576742538948235</v>
      </c>
    </row>
    <row r="25" spans="2:12" x14ac:dyDescent="0.2">
      <c r="B25" s="47" t="s">
        <v>37</v>
      </c>
      <c r="C25" s="21" t="s">
        <v>20</v>
      </c>
      <c r="D25" s="17">
        <v>0.10772260851358695</v>
      </c>
      <c r="E25" s="17">
        <v>4.3429601378572102E-2</v>
      </c>
      <c r="F25" s="17">
        <v>4.2359375706643831E-2</v>
      </c>
      <c r="G25" s="17">
        <v>0.17315992219806065</v>
      </c>
      <c r="H25" s="17">
        <v>9.6129579541692545E-2</v>
      </c>
      <c r="I25" s="17">
        <v>0.25779134915807367</v>
      </c>
      <c r="J25" s="17">
        <v>3.6065816637222969E-2</v>
      </c>
      <c r="K25" s="17">
        <v>2.0960556620739146E-2</v>
      </c>
      <c r="L25" s="18">
        <v>0.15200895971781936</v>
      </c>
    </row>
    <row r="26" spans="2:12" x14ac:dyDescent="0.2">
      <c r="B26" s="47" t="s">
        <v>38</v>
      </c>
      <c r="C26" s="21" t="s">
        <v>20</v>
      </c>
      <c r="D26" s="17" t="s">
        <v>44</v>
      </c>
      <c r="E26" s="17" t="s">
        <v>44</v>
      </c>
      <c r="F26" s="17" t="s">
        <v>44</v>
      </c>
      <c r="G26" s="17">
        <v>0.23913257045039238</v>
      </c>
      <c r="H26" s="17">
        <v>0.13921449699501132</v>
      </c>
      <c r="I26" s="17">
        <v>0.40516382457896682</v>
      </c>
      <c r="J26" s="17">
        <v>0.40508577066370144</v>
      </c>
      <c r="K26" s="17">
        <v>0.32266884606842794</v>
      </c>
      <c r="L26" s="18">
        <v>0.22980112608816494</v>
      </c>
    </row>
    <row r="27" spans="2:12" x14ac:dyDescent="0.2">
      <c r="B27" s="47" t="s">
        <v>39</v>
      </c>
      <c r="C27" s="21" t="s">
        <v>20</v>
      </c>
      <c r="D27" s="17">
        <v>0.21189745452102215</v>
      </c>
      <c r="E27" s="17" t="s">
        <v>44</v>
      </c>
      <c r="F27" s="17" t="s">
        <v>44</v>
      </c>
      <c r="G27" s="17">
        <v>0.36630062923759654</v>
      </c>
      <c r="H27" s="17">
        <v>0.15353104770274495</v>
      </c>
      <c r="I27" s="17">
        <v>0.73101245259375514</v>
      </c>
      <c r="J27" s="17">
        <v>2.5673514950121712E-2</v>
      </c>
      <c r="K27" s="17">
        <v>5.5878717583659032E-2</v>
      </c>
      <c r="L27" s="18">
        <v>0.32957184837735465</v>
      </c>
    </row>
    <row r="28" spans="2:12" ht="15" thickBot="1" x14ac:dyDescent="0.25">
      <c r="B28" s="48" t="s">
        <v>40</v>
      </c>
      <c r="C28" s="22" t="s">
        <v>20</v>
      </c>
      <c r="D28" s="19">
        <v>0.13219440621637918</v>
      </c>
      <c r="E28" s="19">
        <v>7.3558915156127114E-2</v>
      </c>
      <c r="F28" s="19">
        <v>0.16971870850744619</v>
      </c>
      <c r="G28" s="19">
        <v>0.11622642375018821</v>
      </c>
      <c r="H28" s="19">
        <v>0.10571840162541363</v>
      </c>
      <c r="I28" s="19">
        <v>6.6478585763680043E-2</v>
      </c>
      <c r="J28" s="19">
        <v>8.600461337893428E-2</v>
      </c>
      <c r="K28" s="19">
        <v>7.4617788323310563E-2</v>
      </c>
      <c r="L28" s="20">
        <v>0.20195287237766996</v>
      </c>
    </row>
    <row r="29" spans="2:12" ht="15" thickBot="1" x14ac:dyDescent="0.25"/>
    <row r="30" spans="2:12" ht="15.75" thickBot="1" x14ac:dyDescent="0.25">
      <c r="B30" s="45"/>
      <c r="C30" s="27" t="s">
        <v>0</v>
      </c>
      <c r="D30" s="28" t="s">
        <v>1</v>
      </c>
      <c r="E30" s="28" t="s">
        <v>2</v>
      </c>
      <c r="F30" s="28" t="s">
        <v>3</v>
      </c>
      <c r="G30" s="28" t="s">
        <v>4</v>
      </c>
      <c r="H30" s="28" t="s">
        <v>5</v>
      </c>
      <c r="I30" s="28" t="s">
        <v>6</v>
      </c>
      <c r="J30" s="28" t="s">
        <v>7</v>
      </c>
      <c r="K30" s="28" t="s">
        <v>8</v>
      </c>
      <c r="L30" s="29" t="s">
        <v>9</v>
      </c>
    </row>
    <row r="31" spans="2:12" ht="15.75" thickBot="1" x14ac:dyDescent="0.25">
      <c r="B31" s="49" t="s">
        <v>41</v>
      </c>
      <c r="C31" s="54" t="s">
        <v>47</v>
      </c>
      <c r="D31" s="55"/>
      <c r="E31" s="55"/>
      <c r="F31" s="55"/>
      <c r="G31" s="55"/>
      <c r="H31" s="55"/>
      <c r="I31" s="55"/>
      <c r="J31" s="55"/>
      <c r="K31" s="55"/>
      <c r="L31" s="56"/>
    </row>
    <row r="32" spans="2:12" x14ac:dyDescent="0.2">
      <c r="B32" s="46" t="s">
        <v>34</v>
      </c>
      <c r="C32" s="7" t="s">
        <v>20</v>
      </c>
      <c r="D32" s="2">
        <v>0.10923343582996514</v>
      </c>
      <c r="E32" s="2">
        <v>0.18812004876065203</v>
      </c>
      <c r="F32" s="2">
        <v>0.64340657771924459</v>
      </c>
      <c r="G32" s="2">
        <v>0.17622137991332476</v>
      </c>
      <c r="H32" s="2">
        <v>0.2245731892057119</v>
      </c>
      <c r="I32" s="2">
        <v>0.13061235489274559</v>
      </c>
      <c r="J32" s="2">
        <v>0.15668166207612</v>
      </c>
      <c r="K32" s="2">
        <v>0.3067837771989943</v>
      </c>
      <c r="L32" s="3">
        <v>4.3612321707571233E-2</v>
      </c>
    </row>
    <row r="33" spans="2:12" x14ac:dyDescent="0.2">
      <c r="B33" s="47" t="s">
        <v>35</v>
      </c>
      <c r="C33" s="21" t="s">
        <v>20</v>
      </c>
      <c r="D33" s="17">
        <v>2.2358621251011179E-2</v>
      </c>
      <c r="E33" s="17" t="s">
        <v>44</v>
      </c>
      <c r="F33" s="17">
        <v>0.70721177139494884</v>
      </c>
      <c r="G33" s="17">
        <v>0.22284664786436714</v>
      </c>
      <c r="H33" s="17">
        <v>6.0531165177518886E-2</v>
      </c>
      <c r="I33" s="17">
        <v>0.47747451127028473</v>
      </c>
      <c r="J33" s="17">
        <v>8.2008958422129963E-2</v>
      </c>
      <c r="K33" s="17">
        <v>2.6889021952727798E-2</v>
      </c>
      <c r="L33" s="18">
        <v>0.18627929132269294</v>
      </c>
    </row>
    <row r="34" spans="2:12" x14ac:dyDescent="0.2">
      <c r="B34" s="47" t="s">
        <v>36</v>
      </c>
      <c r="C34" s="21" t="s">
        <v>20</v>
      </c>
      <c r="D34" s="17">
        <v>0.46554590438741439</v>
      </c>
      <c r="E34" s="17">
        <v>0.23637996102558745</v>
      </c>
      <c r="F34" s="17">
        <v>1.2821608413320575</v>
      </c>
      <c r="G34" s="17">
        <v>0.4564254798312124</v>
      </c>
      <c r="H34" s="17">
        <v>0.54362965033882027</v>
      </c>
      <c r="I34" s="17">
        <v>0.18099434450401208</v>
      </c>
      <c r="J34" s="17">
        <v>0.15469024496531425</v>
      </c>
      <c r="K34" s="17">
        <v>0.23299636192953876</v>
      </c>
      <c r="L34" s="18">
        <v>0.26290184384715953</v>
      </c>
    </row>
    <row r="35" spans="2:12" x14ac:dyDescent="0.2">
      <c r="B35" s="47" t="s">
        <v>37</v>
      </c>
      <c r="C35" s="21" t="s">
        <v>20</v>
      </c>
      <c r="D35" s="17">
        <v>7.2031058650813939E-2</v>
      </c>
      <c r="E35" s="17">
        <v>5.0040906685584252E-2</v>
      </c>
      <c r="F35" s="17">
        <v>4.3563345988966606E-2</v>
      </c>
      <c r="G35" s="17">
        <v>0.10898635228271547</v>
      </c>
      <c r="H35" s="17">
        <v>0.10068603566271417</v>
      </c>
      <c r="I35" s="17">
        <v>0.15543134006931547</v>
      </c>
      <c r="J35" s="17">
        <v>4.0007246742794766E-2</v>
      </c>
      <c r="K35" s="17">
        <v>2.3451522587729201E-2</v>
      </c>
      <c r="L35" s="18">
        <v>0.10430089480766558</v>
      </c>
    </row>
    <row r="36" spans="2:12" x14ac:dyDescent="0.2">
      <c r="B36" s="47" t="s">
        <v>38</v>
      </c>
      <c r="C36" s="21" t="s">
        <v>20</v>
      </c>
      <c r="D36" s="17" t="s">
        <v>44</v>
      </c>
      <c r="E36" s="17" t="s">
        <v>44</v>
      </c>
      <c r="F36" s="17" t="s">
        <v>44</v>
      </c>
      <c r="G36" s="17">
        <v>0.12486431686318822</v>
      </c>
      <c r="H36" s="17">
        <v>8.2531965736085233E-2</v>
      </c>
      <c r="I36" s="17">
        <v>0.23058013182906567</v>
      </c>
      <c r="J36" s="17">
        <v>0.268331024341256</v>
      </c>
      <c r="K36" s="17">
        <v>0.63386766211918655</v>
      </c>
      <c r="L36" s="18">
        <v>0.16716436857429873</v>
      </c>
    </row>
    <row r="37" spans="2:12" x14ac:dyDescent="0.2">
      <c r="B37" s="47" t="s">
        <v>39</v>
      </c>
      <c r="C37" s="21" t="s">
        <v>20</v>
      </c>
      <c r="D37" s="17">
        <v>0.33808902406120467</v>
      </c>
      <c r="E37" s="17" t="s">
        <v>44</v>
      </c>
      <c r="F37" s="17" t="s">
        <v>44</v>
      </c>
      <c r="G37" s="17">
        <v>0.19200572174880159</v>
      </c>
      <c r="H37" s="17">
        <v>9.6148453907954234E-2</v>
      </c>
      <c r="I37" s="17">
        <v>0.42091910915581199</v>
      </c>
      <c r="J37" s="17">
        <v>2.9920929977080846E-2</v>
      </c>
      <c r="K37" s="17">
        <v>0.10860724195615123</v>
      </c>
      <c r="L37" s="18">
        <v>0.21968070312940835</v>
      </c>
    </row>
    <row r="38" spans="2:12" ht="15" thickBot="1" x14ac:dyDescent="0.25">
      <c r="B38" s="48" t="s">
        <v>40</v>
      </c>
      <c r="C38" s="22" t="s">
        <v>20</v>
      </c>
      <c r="D38" s="19">
        <v>0.21969115223101632</v>
      </c>
      <c r="E38" s="19">
        <v>6.2213705512209394E-2</v>
      </c>
      <c r="F38" s="19">
        <v>0.14040922449589088</v>
      </c>
      <c r="G38" s="19">
        <v>0.22074519598185682</v>
      </c>
      <c r="H38" s="19">
        <v>0.1811695109978303</v>
      </c>
      <c r="I38" s="19">
        <v>9.6679329237617129E-2</v>
      </c>
      <c r="J38" s="19">
        <v>0.16035003595895436</v>
      </c>
      <c r="K38" s="19">
        <v>7.581644264066778E-2</v>
      </c>
      <c r="L38" s="20">
        <v>0.33068577637894092</v>
      </c>
    </row>
  </sheetData>
  <mergeCells count="6">
    <mergeCell ref="C31:L31"/>
    <mergeCell ref="B3:X3"/>
    <mergeCell ref="B5:X5"/>
    <mergeCell ref="C9:L9"/>
    <mergeCell ref="B18:L18"/>
    <mergeCell ref="C21:L21"/>
  </mergeCells>
  <pageMargins left="0.7" right="0.7" top="0.78740157499999996" bottom="0.78740157499999996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E557D-E17E-4B40-AF03-39EAAA2DA98F}">
  <dimension ref="B1:AJ38"/>
  <sheetViews>
    <sheetView zoomScale="70" zoomScaleNormal="70" workbookViewId="0">
      <selection activeCell="AD42" sqref="AD42"/>
    </sheetView>
  </sheetViews>
  <sheetFormatPr baseColWidth="10" defaultRowHeight="15" x14ac:dyDescent="0.25"/>
  <sheetData>
    <row r="1" spans="2:36" ht="15.75" thickBot="1" x14ac:dyDescent="0.3"/>
    <row r="2" spans="2:36" ht="15.75" customHeight="1" thickBot="1" x14ac:dyDescent="0.3">
      <c r="B2" s="63" t="s">
        <v>53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5"/>
    </row>
    <row r="3" spans="2:36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2:36" ht="15" customHeight="1" x14ac:dyDescent="0.25">
      <c r="B4" s="66" t="s">
        <v>33</v>
      </c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</row>
    <row r="5" spans="2:36" ht="15.75" thickBot="1" x14ac:dyDescent="0.3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2:36" ht="15.75" thickBot="1" x14ac:dyDescent="0.3">
      <c r="B6" s="67" t="s">
        <v>12</v>
      </c>
      <c r="C6" s="68"/>
      <c r="D6" s="68"/>
      <c r="E6" s="68"/>
      <c r="F6" s="68"/>
      <c r="G6" s="68"/>
      <c r="H6" s="68"/>
      <c r="I6" s="68"/>
      <c r="J6" s="68"/>
      <c r="K6" s="68"/>
      <c r="L6" s="69"/>
      <c r="M6" s="1"/>
      <c r="N6" s="67" t="s">
        <v>13</v>
      </c>
      <c r="O6" s="68"/>
      <c r="P6" s="68"/>
      <c r="Q6" s="68"/>
      <c r="R6" s="68"/>
      <c r="S6" s="68"/>
      <c r="T6" s="68"/>
      <c r="U6" s="68"/>
      <c r="V6" s="68"/>
      <c r="W6" s="68"/>
      <c r="X6" s="69"/>
      <c r="Z6" s="67" t="s">
        <v>14</v>
      </c>
      <c r="AA6" s="68"/>
      <c r="AB6" s="68"/>
      <c r="AC6" s="68"/>
      <c r="AD6" s="68"/>
      <c r="AE6" s="68"/>
      <c r="AF6" s="68"/>
      <c r="AG6" s="68"/>
      <c r="AH6" s="68"/>
      <c r="AI6" s="68"/>
      <c r="AJ6" s="69"/>
    </row>
    <row r="7" spans="2:36" ht="15.75" thickBot="1" x14ac:dyDescent="0.3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2:36" ht="15.75" thickBot="1" x14ac:dyDescent="0.3">
      <c r="B8" s="45"/>
      <c r="C8" s="27" t="s">
        <v>0</v>
      </c>
      <c r="D8" s="28" t="s">
        <v>1</v>
      </c>
      <c r="E8" s="28" t="s">
        <v>2</v>
      </c>
      <c r="F8" s="28" t="s">
        <v>3</v>
      </c>
      <c r="G8" s="28" t="s">
        <v>4</v>
      </c>
      <c r="H8" s="28" t="s">
        <v>5</v>
      </c>
      <c r="I8" s="28" t="s">
        <v>6</v>
      </c>
      <c r="J8" s="28" t="s">
        <v>7</v>
      </c>
      <c r="K8" s="28" t="s">
        <v>8</v>
      </c>
      <c r="L8" s="29" t="s">
        <v>9</v>
      </c>
      <c r="M8" s="1"/>
      <c r="N8" s="45"/>
      <c r="O8" s="27" t="s">
        <v>0</v>
      </c>
      <c r="P8" s="28" t="s">
        <v>1</v>
      </c>
      <c r="Q8" s="28" t="s">
        <v>2</v>
      </c>
      <c r="R8" s="28" t="s">
        <v>3</v>
      </c>
      <c r="S8" s="28" t="s">
        <v>4</v>
      </c>
      <c r="T8" s="28" t="s">
        <v>5</v>
      </c>
      <c r="U8" s="28" t="s">
        <v>6</v>
      </c>
      <c r="V8" s="28" t="s">
        <v>7</v>
      </c>
      <c r="W8" s="28" t="s">
        <v>8</v>
      </c>
      <c r="X8" s="29" t="s">
        <v>9</v>
      </c>
      <c r="Z8" s="45"/>
      <c r="AA8" s="27" t="s">
        <v>0</v>
      </c>
      <c r="AB8" s="28" t="s">
        <v>1</v>
      </c>
      <c r="AC8" s="28" t="s">
        <v>2</v>
      </c>
      <c r="AD8" s="28" t="s">
        <v>3</v>
      </c>
      <c r="AE8" s="28" t="s">
        <v>4</v>
      </c>
      <c r="AF8" s="28" t="s">
        <v>5</v>
      </c>
      <c r="AG8" s="28" t="s">
        <v>6</v>
      </c>
      <c r="AH8" s="28" t="s">
        <v>7</v>
      </c>
      <c r="AI8" s="28" t="s">
        <v>8</v>
      </c>
      <c r="AJ8" s="29" t="s">
        <v>9</v>
      </c>
    </row>
    <row r="9" spans="2:36" ht="15.75" thickBot="1" x14ac:dyDescent="0.3">
      <c r="B9" s="49" t="s">
        <v>41</v>
      </c>
      <c r="C9" s="54" t="s">
        <v>43</v>
      </c>
      <c r="D9" s="55"/>
      <c r="E9" s="55"/>
      <c r="F9" s="55"/>
      <c r="G9" s="55"/>
      <c r="H9" s="55"/>
      <c r="I9" s="55"/>
      <c r="J9" s="55"/>
      <c r="K9" s="55"/>
      <c r="L9" s="56"/>
      <c r="M9" s="1"/>
      <c r="N9" s="49" t="s">
        <v>41</v>
      </c>
      <c r="O9" s="54" t="s">
        <v>43</v>
      </c>
      <c r="P9" s="55"/>
      <c r="Q9" s="55"/>
      <c r="R9" s="55"/>
      <c r="S9" s="55"/>
      <c r="T9" s="55"/>
      <c r="U9" s="55"/>
      <c r="V9" s="55"/>
      <c r="W9" s="55"/>
      <c r="X9" s="56"/>
      <c r="Z9" s="49" t="s">
        <v>41</v>
      </c>
      <c r="AA9" s="54" t="s">
        <v>43</v>
      </c>
      <c r="AB9" s="55"/>
      <c r="AC9" s="55"/>
      <c r="AD9" s="55"/>
      <c r="AE9" s="55"/>
      <c r="AF9" s="55"/>
      <c r="AG9" s="55"/>
      <c r="AH9" s="55"/>
      <c r="AI9" s="55"/>
      <c r="AJ9" s="56"/>
    </row>
    <row r="10" spans="2:36" x14ac:dyDescent="0.25">
      <c r="B10" s="46" t="s">
        <v>34</v>
      </c>
      <c r="C10" s="21" t="s">
        <v>20</v>
      </c>
      <c r="D10" s="2">
        <v>0</v>
      </c>
      <c r="E10" s="2">
        <v>0</v>
      </c>
      <c r="F10" s="2">
        <v>0</v>
      </c>
      <c r="G10" s="2">
        <v>3.0791760665251271</v>
      </c>
      <c r="H10" s="2">
        <v>3.9373941939859987</v>
      </c>
      <c r="I10" s="2">
        <v>1.1806491563485733</v>
      </c>
      <c r="J10" s="2">
        <v>0</v>
      </c>
      <c r="K10" s="2">
        <v>3.741943783525786</v>
      </c>
      <c r="L10" s="3">
        <v>2.8149331644695645</v>
      </c>
      <c r="M10" s="1"/>
      <c r="N10" s="46" t="s">
        <v>34</v>
      </c>
      <c r="O10" s="21" t="s">
        <v>20</v>
      </c>
      <c r="P10" s="2">
        <v>8.465233708650187</v>
      </c>
      <c r="Q10" s="2">
        <v>25.583151849775298</v>
      </c>
      <c r="R10" s="2">
        <v>17.573585773737666</v>
      </c>
      <c r="S10" s="2">
        <v>23.978162025203915</v>
      </c>
      <c r="T10" s="2">
        <v>12.33696966122614</v>
      </c>
      <c r="U10" s="2">
        <v>8.7239610845010649</v>
      </c>
      <c r="V10" s="2">
        <v>9.6454486837143083</v>
      </c>
      <c r="W10" s="2">
        <v>10.9111553744065</v>
      </c>
      <c r="X10" s="3">
        <v>7.9436887193223855</v>
      </c>
      <c r="Z10" s="46" t="s">
        <v>34</v>
      </c>
      <c r="AA10" s="21" t="s">
        <v>20</v>
      </c>
      <c r="AB10" s="2">
        <v>8.0503360183871706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I10" s="2">
        <v>0</v>
      </c>
      <c r="AJ10" s="3">
        <v>0</v>
      </c>
    </row>
    <row r="11" spans="2:36" x14ac:dyDescent="0.25">
      <c r="B11" s="47" t="s">
        <v>36</v>
      </c>
      <c r="C11" s="21" t="s">
        <v>20</v>
      </c>
      <c r="D11" s="17">
        <v>21.743341468125649</v>
      </c>
      <c r="E11" s="17">
        <v>62.152281651424666</v>
      </c>
      <c r="F11" s="17">
        <v>40.996161053434037</v>
      </c>
      <c r="G11" s="17">
        <v>53.312410944089628</v>
      </c>
      <c r="H11" s="17">
        <v>34.286384533677605</v>
      </c>
      <c r="I11" s="17">
        <v>27.374857481417759</v>
      </c>
      <c r="J11" s="17">
        <v>30.336472826006915</v>
      </c>
      <c r="K11" s="17">
        <v>30.437030789663453</v>
      </c>
      <c r="L11" s="18">
        <v>24.918623947245859</v>
      </c>
      <c r="M11" s="1"/>
      <c r="N11" s="47" t="s">
        <v>35</v>
      </c>
      <c r="O11" s="21" t="s">
        <v>20</v>
      </c>
      <c r="P11" s="17">
        <v>2.4840846096378666</v>
      </c>
      <c r="Q11" s="17" t="s">
        <v>44</v>
      </c>
      <c r="R11" s="17">
        <v>46.553482428358528</v>
      </c>
      <c r="S11" s="17">
        <v>12.715570176162887</v>
      </c>
      <c r="T11" s="17">
        <v>11.840459624125687</v>
      </c>
      <c r="U11" s="17">
        <v>15.768924235081943</v>
      </c>
      <c r="V11" s="17">
        <v>5.203529002994097</v>
      </c>
      <c r="W11" s="17">
        <v>3.2598745261922506</v>
      </c>
      <c r="X11" s="18">
        <v>16.134476790649934</v>
      </c>
      <c r="Z11" s="47" t="s">
        <v>35</v>
      </c>
      <c r="AA11" s="21" t="s">
        <v>20</v>
      </c>
      <c r="AB11" s="17">
        <v>2.2823154529351464E-2</v>
      </c>
      <c r="AC11" s="17" t="s">
        <v>44</v>
      </c>
      <c r="AD11" s="17">
        <v>0.16359345468635722</v>
      </c>
      <c r="AE11" s="17">
        <v>1.2165154885540068E-2</v>
      </c>
      <c r="AF11" s="17">
        <v>1.7166851398668598E-2</v>
      </c>
      <c r="AG11" s="17">
        <v>2.3093462997135532E-2</v>
      </c>
      <c r="AH11" s="17">
        <v>3.0440467890219332E-3</v>
      </c>
      <c r="AI11" s="17">
        <v>2.0857714242048866E-2</v>
      </c>
      <c r="AJ11" s="18">
        <v>2.9036560724312835E-2</v>
      </c>
    </row>
    <row r="12" spans="2:36" x14ac:dyDescent="0.25">
      <c r="B12" s="47" t="s">
        <v>37</v>
      </c>
      <c r="C12" s="21" t="s">
        <v>20</v>
      </c>
      <c r="D12" s="17">
        <v>0.62338160614632965</v>
      </c>
      <c r="E12" s="17">
        <v>0.26867562530861866</v>
      </c>
      <c r="F12" s="17">
        <v>0.30621295048075348</v>
      </c>
      <c r="G12" s="17">
        <v>0.55800907322408977</v>
      </c>
      <c r="H12" s="17">
        <v>0.37986427911371684</v>
      </c>
      <c r="I12" s="17">
        <v>0.24767216155592331</v>
      </c>
      <c r="J12" s="17">
        <v>0.38140650215442579</v>
      </c>
      <c r="K12" s="17">
        <v>0.43157660116051311</v>
      </c>
      <c r="L12" s="18">
        <v>0.56185583070019218</v>
      </c>
      <c r="M12" s="1"/>
      <c r="N12" s="47" t="s">
        <v>37</v>
      </c>
      <c r="O12" s="21" t="s">
        <v>20</v>
      </c>
      <c r="P12" s="17">
        <v>5.8245657735550607</v>
      </c>
      <c r="Q12" s="17">
        <v>2.4155109015829499</v>
      </c>
      <c r="R12" s="17">
        <v>5.2586897183748791</v>
      </c>
      <c r="S12" s="17">
        <v>4.6922588683025568</v>
      </c>
      <c r="T12" s="17">
        <v>5.7234281202991477</v>
      </c>
      <c r="U12" s="17">
        <v>6.1177100344897211</v>
      </c>
      <c r="V12" s="17">
        <v>4.1759747339828293</v>
      </c>
      <c r="W12" s="17">
        <v>4.0464783521173731</v>
      </c>
      <c r="X12" s="18">
        <v>5.9816080494383961</v>
      </c>
      <c r="Z12" s="47" t="s">
        <v>37</v>
      </c>
      <c r="AA12" s="21" t="s">
        <v>20</v>
      </c>
      <c r="AB12" s="17">
        <v>0.95972550596966588</v>
      </c>
      <c r="AC12" s="17">
        <v>0.52526942614450933</v>
      </c>
      <c r="AD12" s="17">
        <v>0.89243984497632967</v>
      </c>
      <c r="AE12" s="17">
        <v>0.67773749853366638</v>
      </c>
      <c r="AF12" s="17">
        <v>0.62705805288190042</v>
      </c>
      <c r="AG12" s="17">
        <v>0.394247608667117</v>
      </c>
      <c r="AH12" s="17">
        <v>0.30484362176160396</v>
      </c>
      <c r="AI12" s="17">
        <v>0.46784281753100071</v>
      </c>
      <c r="AJ12" s="18">
        <v>0.50288420670043499</v>
      </c>
    </row>
    <row r="13" spans="2:36" ht="15.75" thickBot="1" x14ac:dyDescent="0.3">
      <c r="B13" s="48" t="s">
        <v>40</v>
      </c>
      <c r="C13" s="33" t="s">
        <v>20</v>
      </c>
      <c r="D13" s="19">
        <v>1.0372136837123653</v>
      </c>
      <c r="E13" s="19">
        <v>0.50129279849614938</v>
      </c>
      <c r="F13" s="19">
        <v>1.2789831389722663</v>
      </c>
      <c r="G13" s="19">
        <v>1.0981910118133225</v>
      </c>
      <c r="H13" s="19">
        <v>1.0794320746081214</v>
      </c>
      <c r="I13" s="19">
        <v>1.287053909285951</v>
      </c>
      <c r="J13" s="19">
        <v>1.1205431176472593</v>
      </c>
      <c r="K13" s="19">
        <v>1.8312923276472566</v>
      </c>
      <c r="L13" s="20">
        <v>1.3435754181222688</v>
      </c>
      <c r="M13" s="1"/>
      <c r="N13" s="47" t="s">
        <v>38</v>
      </c>
      <c r="O13" s="21" t="s">
        <v>20</v>
      </c>
      <c r="P13" s="17" t="s">
        <v>44</v>
      </c>
      <c r="Q13" s="17" t="s">
        <v>44</v>
      </c>
      <c r="R13" s="17" t="s">
        <v>44</v>
      </c>
      <c r="S13" s="17">
        <v>10.085717162693285</v>
      </c>
      <c r="T13" s="17">
        <v>14.673804172927287</v>
      </c>
      <c r="U13" s="17">
        <v>13.108651045845596</v>
      </c>
      <c r="V13" s="17">
        <v>36.561390997017142</v>
      </c>
      <c r="W13" s="17">
        <v>30.572762572426264</v>
      </c>
      <c r="X13" s="18">
        <v>15.375496693142086</v>
      </c>
      <c r="Z13" s="47" t="s">
        <v>38</v>
      </c>
      <c r="AA13" s="21" t="s">
        <v>20</v>
      </c>
      <c r="AB13" s="17" t="s">
        <v>44</v>
      </c>
      <c r="AC13" s="17" t="s">
        <v>44</v>
      </c>
      <c r="AD13" s="17" t="s">
        <v>44</v>
      </c>
      <c r="AE13" s="17">
        <v>1.1541670204402867E-2</v>
      </c>
      <c r="AF13" s="17">
        <v>7.1959171267630198E-2</v>
      </c>
      <c r="AG13" s="17">
        <v>2.8368974672938533E-2</v>
      </c>
      <c r="AH13" s="17">
        <v>5.2961183782326664E-3</v>
      </c>
      <c r="AI13" s="17">
        <v>3.17963907896796E-2</v>
      </c>
      <c r="AJ13" s="18">
        <v>2.4942292388782702E-2</v>
      </c>
    </row>
    <row r="14" spans="2:36" x14ac:dyDescent="0.25">
      <c r="M14" s="1"/>
      <c r="N14" s="47" t="s">
        <v>39</v>
      </c>
      <c r="O14" s="21" t="s">
        <v>20</v>
      </c>
      <c r="P14" s="17">
        <v>46.561922011926761</v>
      </c>
      <c r="Q14" s="17" t="s">
        <v>44</v>
      </c>
      <c r="R14" s="17" t="s">
        <v>44</v>
      </c>
      <c r="S14" s="17">
        <v>12.769520697349915</v>
      </c>
      <c r="T14" s="17">
        <v>15.025652429350444</v>
      </c>
      <c r="U14" s="17">
        <v>18.810771831990909</v>
      </c>
      <c r="V14" s="17">
        <v>4.9425705847404826</v>
      </c>
      <c r="W14" s="17">
        <v>10.56957349284902</v>
      </c>
      <c r="X14" s="18">
        <v>16.252992914659686</v>
      </c>
      <c r="Z14" s="47" t="s">
        <v>39</v>
      </c>
      <c r="AA14" s="21" t="s">
        <v>20</v>
      </c>
      <c r="AB14" s="17">
        <v>0.26274376595593435</v>
      </c>
      <c r="AC14" s="17" t="s">
        <v>44</v>
      </c>
      <c r="AD14" s="17" t="s">
        <v>44</v>
      </c>
      <c r="AE14" s="17">
        <v>2.2053319674385868E-2</v>
      </c>
      <c r="AF14" s="17">
        <v>5.3096285523874465E-2</v>
      </c>
      <c r="AG14" s="17">
        <v>5.0052259520833607E-2</v>
      </c>
      <c r="AH14" s="17">
        <v>1.37440925723361E-2</v>
      </c>
      <c r="AI14" s="17">
        <v>4.1232177500427437E-2</v>
      </c>
      <c r="AJ14" s="18">
        <v>5.2725949473503703E-2</v>
      </c>
    </row>
    <row r="15" spans="2:36" ht="15.75" thickBot="1" x14ac:dyDescent="0.3">
      <c r="M15" s="1"/>
      <c r="N15" s="48" t="s">
        <v>40</v>
      </c>
      <c r="O15" s="33" t="s">
        <v>20</v>
      </c>
      <c r="P15" s="19">
        <v>0.44147901435727371</v>
      </c>
      <c r="Q15" s="19">
        <v>11.050686852196032</v>
      </c>
      <c r="R15" s="19">
        <v>0.28328883159140433</v>
      </c>
      <c r="S15" s="19">
        <v>0.58204499389037767</v>
      </c>
      <c r="T15" s="19">
        <v>0.23160713199011645</v>
      </c>
      <c r="U15" s="19">
        <v>0.31399886724881676</v>
      </c>
      <c r="V15" s="19">
        <v>0.31982739103433683</v>
      </c>
      <c r="W15" s="19">
        <v>0.91855216313472343</v>
      </c>
      <c r="X15" s="20">
        <v>0.33748765345322146</v>
      </c>
      <c r="Z15" s="48" t="s">
        <v>40</v>
      </c>
      <c r="AA15" s="33" t="s">
        <v>20</v>
      </c>
      <c r="AB15" s="19">
        <v>4.8457791087699631</v>
      </c>
      <c r="AC15" s="19">
        <v>2.9782527078721035</v>
      </c>
      <c r="AD15" s="19">
        <v>5.7065648465393695</v>
      </c>
      <c r="AE15" s="19">
        <v>3.9048672124902599</v>
      </c>
      <c r="AF15" s="19">
        <v>4.490107790955137</v>
      </c>
      <c r="AG15" s="19">
        <v>6.8714751913439711</v>
      </c>
      <c r="AH15" s="19">
        <v>4.0518466046089125</v>
      </c>
      <c r="AI15" s="19">
        <v>5.8417096298371227</v>
      </c>
      <c r="AJ15" s="20">
        <v>2.5048229788198904</v>
      </c>
    </row>
    <row r="16" spans="2:36" ht="15.75" thickBot="1" x14ac:dyDescent="0.3">
      <c r="M16" s="1"/>
      <c r="N16" s="48" t="s">
        <v>52</v>
      </c>
      <c r="O16" s="10" t="s">
        <v>44</v>
      </c>
      <c r="P16" s="19" t="s">
        <v>44</v>
      </c>
      <c r="Q16" s="19">
        <v>19.080222733545568</v>
      </c>
      <c r="R16" s="19" t="s">
        <v>44</v>
      </c>
      <c r="S16" s="19" t="s">
        <v>44</v>
      </c>
      <c r="T16" s="19" t="s">
        <v>44</v>
      </c>
      <c r="U16" s="19" t="s">
        <v>44</v>
      </c>
      <c r="V16" s="19" t="s">
        <v>44</v>
      </c>
      <c r="W16" s="19" t="s">
        <v>44</v>
      </c>
      <c r="X16" s="20" t="s">
        <v>44</v>
      </c>
      <c r="Z16" s="48" t="s">
        <v>52</v>
      </c>
      <c r="AA16" s="22" t="s">
        <v>44</v>
      </c>
      <c r="AB16" s="19" t="s">
        <v>44</v>
      </c>
      <c r="AC16" s="19">
        <v>9.9642083108998733E-2</v>
      </c>
      <c r="AD16" s="19" t="s">
        <v>44</v>
      </c>
      <c r="AE16" s="19" t="s">
        <v>44</v>
      </c>
      <c r="AF16" s="19" t="s">
        <v>44</v>
      </c>
      <c r="AG16" s="19" t="s">
        <v>44</v>
      </c>
      <c r="AH16" s="19" t="s">
        <v>44</v>
      </c>
      <c r="AI16" s="19" t="s">
        <v>44</v>
      </c>
      <c r="AJ16" s="20" t="s">
        <v>44</v>
      </c>
    </row>
    <row r="17" spans="2:36" ht="15.75" thickBot="1" x14ac:dyDescent="0.3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2:36" ht="15.75" thickBot="1" x14ac:dyDescent="0.3">
      <c r="B18" s="54" t="s">
        <v>45</v>
      </c>
      <c r="C18" s="55"/>
      <c r="D18" s="55"/>
      <c r="E18" s="55"/>
      <c r="F18" s="55"/>
      <c r="G18" s="55"/>
      <c r="H18" s="55"/>
      <c r="I18" s="55"/>
      <c r="J18" s="55"/>
      <c r="K18" s="55"/>
      <c r="L18" s="56"/>
      <c r="M18" s="1"/>
      <c r="N18" s="54" t="s">
        <v>45</v>
      </c>
      <c r="O18" s="55"/>
      <c r="P18" s="55"/>
      <c r="Q18" s="55"/>
      <c r="R18" s="55"/>
      <c r="S18" s="55"/>
      <c r="T18" s="55"/>
      <c r="U18" s="55"/>
      <c r="V18" s="55"/>
      <c r="W18" s="55"/>
      <c r="X18" s="56"/>
      <c r="Z18" s="54" t="s">
        <v>45</v>
      </c>
      <c r="AA18" s="55"/>
      <c r="AB18" s="55"/>
      <c r="AC18" s="55"/>
      <c r="AD18" s="55"/>
      <c r="AE18" s="55"/>
      <c r="AF18" s="55"/>
      <c r="AG18" s="55"/>
      <c r="AH18" s="55"/>
      <c r="AI18" s="55"/>
      <c r="AJ18" s="56"/>
    </row>
    <row r="19" spans="2:36" ht="15.75" thickBot="1" x14ac:dyDescent="0.3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2:36" ht="15.75" thickBot="1" x14ac:dyDescent="0.3">
      <c r="B20" s="45"/>
      <c r="C20" s="27" t="s">
        <v>0</v>
      </c>
      <c r="D20" s="28" t="s">
        <v>1</v>
      </c>
      <c r="E20" s="28" t="s">
        <v>2</v>
      </c>
      <c r="F20" s="28" t="s">
        <v>3</v>
      </c>
      <c r="G20" s="28" t="s">
        <v>4</v>
      </c>
      <c r="H20" s="28" t="s">
        <v>5</v>
      </c>
      <c r="I20" s="28" t="s">
        <v>6</v>
      </c>
      <c r="J20" s="28" t="s">
        <v>7</v>
      </c>
      <c r="K20" s="28" t="s">
        <v>8</v>
      </c>
      <c r="L20" s="29" t="s">
        <v>9</v>
      </c>
      <c r="M20" s="1"/>
      <c r="N20" s="45"/>
      <c r="O20" s="27" t="s">
        <v>0</v>
      </c>
      <c r="P20" s="28" t="s">
        <v>1</v>
      </c>
      <c r="Q20" s="28" t="s">
        <v>2</v>
      </c>
      <c r="R20" s="28" t="s">
        <v>3</v>
      </c>
      <c r="S20" s="28" t="s">
        <v>4</v>
      </c>
      <c r="T20" s="28" t="s">
        <v>5</v>
      </c>
      <c r="U20" s="28" t="s">
        <v>6</v>
      </c>
      <c r="V20" s="28" t="s">
        <v>7</v>
      </c>
      <c r="W20" s="28" t="s">
        <v>8</v>
      </c>
      <c r="X20" s="29" t="s">
        <v>9</v>
      </c>
      <c r="Z20" s="45"/>
      <c r="AA20" s="27" t="s">
        <v>0</v>
      </c>
      <c r="AB20" s="28" t="s">
        <v>1</v>
      </c>
      <c r="AC20" s="28" t="s">
        <v>2</v>
      </c>
      <c r="AD20" s="28" t="s">
        <v>3</v>
      </c>
      <c r="AE20" s="28" t="s">
        <v>4</v>
      </c>
      <c r="AF20" s="28" t="s">
        <v>5</v>
      </c>
      <c r="AG20" s="28" t="s">
        <v>6</v>
      </c>
      <c r="AH20" s="28" t="s">
        <v>7</v>
      </c>
      <c r="AI20" s="28" t="s">
        <v>8</v>
      </c>
      <c r="AJ20" s="29" t="s">
        <v>9</v>
      </c>
    </row>
    <row r="21" spans="2:36" ht="15.75" thickBot="1" x14ac:dyDescent="0.3">
      <c r="B21" s="49" t="s">
        <v>41</v>
      </c>
      <c r="C21" s="54" t="s">
        <v>46</v>
      </c>
      <c r="D21" s="55"/>
      <c r="E21" s="55"/>
      <c r="F21" s="55"/>
      <c r="G21" s="55"/>
      <c r="H21" s="55"/>
      <c r="I21" s="55"/>
      <c r="J21" s="55"/>
      <c r="K21" s="55"/>
      <c r="L21" s="56"/>
      <c r="M21" s="1"/>
      <c r="N21" s="49" t="s">
        <v>41</v>
      </c>
      <c r="O21" s="54" t="s">
        <v>46</v>
      </c>
      <c r="P21" s="55"/>
      <c r="Q21" s="55"/>
      <c r="R21" s="55"/>
      <c r="S21" s="55"/>
      <c r="T21" s="55"/>
      <c r="U21" s="55"/>
      <c r="V21" s="55"/>
      <c r="W21" s="55"/>
      <c r="X21" s="56"/>
      <c r="Z21" s="49" t="s">
        <v>41</v>
      </c>
      <c r="AA21" s="54" t="s">
        <v>46</v>
      </c>
      <c r="AB21" s="55"/>
      <c r="AC21" s="55"/>
      <c r="AD21" s="55"/>
      <c r="AE21" s="55"/>
      <c r="AF21" s="55"/>
      <c r="AG21" s="55"/>
      <c r="AH21" s="55"/>
      <c r="AI21" s="55"/>
      <c r="AJ21" s="56"/>
    </row>
    <row r="22" spans="2:36" x14ac:dyDescent="0.25">
      <c r="B22" s="46" t="s">
        <v>34</v>
      </c>
      <c r="C22" s="7" t="s">
        <v>20</v>
      </c>
      <c r="D22" s="2">
        <v>0</v>
      </c>
      <c r="E22" s="2">
        <v>0</v>
      </c>
      <c r="F22" s="2">
        <v>0</v>
      </c>
      <c r="G22" s="2">
        <v>2.7616763486298268E-2</v>
      </c>
      <c r="H22" s="2">
        <v>0.16280868093515988</v>
      </c>
      <c r="I22" s="2">
        <v>2.1760512682990951E-2</v>
      </c>
      <c r="J22" s="2">
        <v>0</v>
      </c>
      <c r="K22" s="2">
        <v>8.5417085384305924E-2</v>
      </c>
      <c r="L22" s="3">
        <v>1.5012563705147919E-2</v>
      </c>
      <c r="M22" s="1"/>
      <c r="N22" s="46" t="s">
        <v>34</v>
      </c>
      <c r="O22" s="7" t="s">
        <v>20</v>
      </c>
      <c r="P22" s="2">
        <v>0.12905810713055743</v>
      </c>
      <c r="Q22" s="2">
        <v>0.48103832611249686</v>
      </c>
      <c r="R22" s="2">
        <v>0.76329633778934891</v>
      </c>
      <c r="S22" s="2">
        <v>1.2351370898926533</v>
      </c>
      <c r="T22" s="2">
        <v>0.47425132914675139</v>
      </c>
      <c r="U22" s="2">
        <v>0.44048628345851348</v>
      </c>
      <c r="V22" s="2">
        <v>0.40096974322860035</v>
      </c>
      <c r="W22" s="2">
        <v>0.40194708570679083</v>
      </c>
      <c r="X22" s="3">
        <v>0.11958889417689988</v>
      </c>
      <c r="Z22" s="46" t="s">
        <v>34</v>
      </c>
      <c r="AA22" s="7" t="s">
        <v>20</v>
      </c>
      <c r="AB22" s="2">
        <v>0.27819523293604043</v>
      </c>
      <c r="AC22" s="2">
        <v>0</v>
      </c>
      <c r="AD22" s="2">
        <v>0</v>
      </c>
      <c r="AE22" s="2">
        <v>0</v>
      </c>
      <c r="AF22" s="2">
        <v>0</v>
      </c>
      <c r="AG22" s="2">
        <v>0</v>
      </c>
      <c r="AH22" s="2">
        <v>0</v>
      </c>
      <c r="AI22" s="2">
        <v>0</v>
      </c>
      <c r="AJ22" s="3">
        <v>0</v>
      </c>
    </row>
    <row r="23" spans="2:36" x14ac:dyDescent="0.25">
      <c r="B23" s="47" t="s">
        <v>36</v>
      </c>
      <c r="C23" s="21" t="s">
        <v>20</v>
      </c>
      <c r="D23" s="17">
        <v>1.5148974261269323</v>
      </c>
      <c r="E23" s="17">
        <v>0.70294432778206328</v>
      </c>
      <c r="F23" s="17">
        <v>2.462717637874789</v>
      </c>
      <c r="G23" s="17">
        <v>2.5755992122161473</v>
      </c>
      <c r="H23" s="17">
        <v>1.6248970137961862</v>
      </c>
      <c r="I23" s="17">
        <v>0.90858111551536069</v>
      </c>
      <c r="J23" s="17">
        <v>1.4372150365546545</v>
      </c>
      <c r="K23" s="17">
        <v>1.1134584724516721</v>
      </c>
      <c r="L23" s="18">
        <v>1.5007668680702722</v>
      </c>
      <c r="M23" s="1"/>
      <c r="N23" s="47" t="s">
        <v>35</v>
      </c>
      <c r="O23" s="21" t="s">
        <v>20</v>
      </c>
      <c r="P23" s="17">
        <v>3.1022577398376772E-2</v>
      </c>
      <c r="Q23" s="17" t="s">
        <v>44</v>
      </c>
      <c r="R23" s="17">
        <v>1.3941291813148666</v>
      </c>
      <c r="S23" s="17">
        <v>1.5963574481400311</v>
      </c>
      <c r="T23" s="17">
        <v>0.35399355586414494</v>
      </c>
      <c r="U23" s="17">
        <v>2.1419072957011522</v>
      </c>
      <c r="V23" s="17">
        <v>0.30227841197669036</v>
      </c>
      <c r="W23" s="17">
        <v>0.13130248124890276</v>
      </c>
      <c r="X23" s="18">
        <v>0.62530074755771103</v>
      </c>
      <c r="Z23" s="47" t="s">
        <v>35</v>
      </c>
      <c r="AA23" s="21" t="s">
        <v>20</v>
      </c>
      <c r="AB23" s="17">
        <v>1.3949341579711163E-2</v>
      </c>
      <c r="AC23" s="17" t="s">
        <v>44</v>
      </c>
      <c r="AD23" s="17">
        <v>7.2728335489368523E-2</v>
      </c>
      <c r="AE23" s="17">
        <v>6.1309156102935672E-3</v>
      </c>
      <c r="AF23" s="17">
        <v>8.3671065007093984E-3</v>
      </c>
      <c r="AG23" s="17">
        <v>2.9984132125158332E-3</v>
      </c>
      <c r="AH23" s="17">
        <v>6.4070876250543318E-4</v>
      </c>
      <c r="AI23" s="17">
        <v>5.7771159186693673E-3</v>
      </c>
      <c r="AJ23" s="18">
        <v>4.7976932146921343E-3</v>
      </c>
    </row>
    <row r="24" spans="2:36" x14ac:dyDescent="0.25">
      <c r="B24" s="47" t="s">
        <v>37</v>
      </c>
      <c r="C24" s="21" t="s">
        <v>20</v>
      </c>
      <c r="D24" s="17">
        <v>5.5671005917235727E-2</v>
      </c>
      <c r="E24" s="17">
        <v>2.4901048629379668E-2</v>
      </c>
      <c r="F24" s="17">
        <v>1.373295661382723E-2</v>
      </c>
      <c r="G24" s="17">
        <v>5.2939280830245239E-2</v>
      </c>
      <c r="H24" s="17">
        <v>1.4484673361119804E-2</v>
      </c>
      <c r="I24" s="17">
        <v>5.3467063845906992E-3</v>
      </c>
      <c r="J24" s="17">
        <v>3.7819382152059988E-2</v>
      </c>
      <c r="K24" s="17">
        <v>4.2319400710597865E-2</v>
      </c>
      <c r="L24" s="18">
        <v>2.6312625608912454E-2</v>
      </c>
      <c r="M24" s="1"/>
      <c r="N24" s="47" t="s">
        <v>37</v>
      </c>
      <c r="O24" s="21" t="s">
        <v>20</v>
      </c>
      <c r="P24" s="17">
        <v>0.22170851169492067</v>
      </c>
      <c r="Q24" s="17">
        <v>9.1952004339840077E-2</v>
      </c>
      <c r="R24" s="17">
        <v>7.4394559153218687E-2</v>
      </c>
      <c r="S24" s="17">
        <v>0.5882000559377154</v>
      </c>
      <c r="T24" s="17">
        <v>0.28074835922218089</v>
      </c>
      <c r="U24" s="17">
        <v>0.62352534124203984</v>
      </c>
      <c r="V24" s="17">
        <v>7.4601608310942424E-2</v>
      </c>
      <c r="W24" s="17">
        <v>9.2371676953648674E-3</v>
      </c>
      <c r="X24" s="18">
        <v>0.35629741361573686</v>
      </c>
      <c r="Z24" s="47" t="s">
        <v>37</v>
      </c>
      <c r="AA24" s="21" t="s">
        <v>20</v>
      </c>
      <c r="AB24" s="17">
        <v>4.8091329279495887E-2</v>
      </c>
      <c r="AC24" s="17">
        <v>7.0725043342845351E-2</v>
      </c>
      <c r="AD24" s="17">
        <v>8.8252809907253704E-2</v>
      </c>
      <c r="AE24" s="17">
        <v>6.3828011319608358E-2</v>
      </c>
      <c r="AF24" s="17">
        <v>4.8254533820316414E-2</v>
      </c>
      <c r="AG24" s="17">
        <v>4.1567713854780974E-2</v>
      </c>
      <c r="AH24" s="17">
        <v>3.4523562848104983E-2</v>
      </c>
      <c r="AI24" s="17">
        <v>9.6719591406404737E-2</v>
      </c>
      <c r="AJ24" s="18">
        <v>3.1315953755309822E-3</v>
      </c>
    </row>
    <row r="25" spans="2:36" ht="15.75" thickBot="1" x14ac:dyDescent="0.3">
      <c r="B25" s="48" t="s">
        <v>40</v>
      </c>
      <c r="C25" s="22" t="s">
        <v>20</v>
      </c>
      <c r="D25" s="19">
        <v>0.23433352662062179</v>
      </c>
      <c r="E25" s="19">
        <v>4.0254358563559356E-2</v>
      </c>
      <c r="F25" s="19">
        <v>0.39348839050507878</v>
      </c>
      <c r="G25" s="19">
        <v>0.3372361173744125</v>
      </c>
      <c r="H25" s="19">
        <v>0.30332056359878545</v>
      </c>
      <c r="I25" s="19">
        <v>0.11452715728343943</v>
      </c>
      <c r="J25" s="19">
        <v>5.6529622523096013E-2</v>
      </c>
      <c r="K25" s="19">
        <v>2.1875846734147997E-2</v>
      </c>
      <c r="L25" s="20">
        <v>0.33644932125023286</v>
      </c>
      <c r="M25" s="1"/>
      <c r="N25" s="47" t="s">
        <v>38</v>
      </c>
      <c r="O25" s="21" t="s">
        <v>20</v>
      </c>
      <c r="P25" s="17" t="s">
        <v>44</v>
      </c>
      <c r="Q25" s="17" t="s">
        <v>44</v>
      </c>
      <c r="R25" s="17" t="s">
        <v>44</v>
      </c>
      <c r="S25" s="17">
        <v>0.91270082323830337</v>
      </c>
      <c r="T25" s="17">
        <v>0.42625855269848678</v>
      </c>
      <c r="U25" s="17">
        <v>0.99251829741867503</v>
      </c>
      <c r="V25" s="17">
        <v>1.1372116748164771</v>
      </c>
      <c r="W25" s="17">
        <v>0.82748302225540726</v>
      </c>
      <c r="X25" s="18">
        <v>0.569204020992645</v>
      </c>
      <c r="Z25" s="47" t="s">
        <v>38</v>
      </c>
      <c r="AA25" s="21" t="s">
        <v>20</v>
      </c>
      <c r="AB25" s="17" t="s">
        <v>44</v>
      </c>
      <c r="AC25" s="17" t="s">
        <v>44</v>
      </c>
      <c r="AD25" s="17" t="s">
        <v>44</v>
      </c>
      <c r="AE25" s="17">
        <v>4.9449475825003664E-3</v>
      </c>
      <c r="AF25" s="17">
        <v>5.6853303920691399E-2</v>
      </c>
      <c r="AG25" s="17">
        <v>2.5262064971635322E-3</v>
      </c>
      <c r="AH25" s="17">
        <v>1.5539562160704662E-3</v>
      </c>
      <c r="AI25" s="17">
        <v>9.4548204647658986E-3</v>
      </c>
      <c r="AJ25" s="18">
        <v>5.1190378533237033E-3</v>
      </c>
    </row>
    <row r="26" spans="2:36" x14ac:dyDescent="0.25">
      <c r="M26" s="1"/>
      <c r="N26" s="47" t="s">
        <v>39</v>
      </c>
      <c r="O26" s="21" t="s">
        <v>20</v>
      </c>
      <c r="P26" s="17">
        <v>0.51665718751686285</v>
      </c>
      <c r="Q26" s="17" t="s">
        <v>44</v>
      </c>
      <c r="R26" s="17" t="s">
        <v>44</v>
      </c>
      <c r="S26" s="17">
        <v>1.3986428427818343</v>
      </c>
      <c r="T26" s="17">
        <v>0.47785461095189596</v>
      </c>
      <c r="U26" s="17">
        <v>1.7907002836981967</v>
      </c>
      <c r="V26" s="17">
        <v>7.1972503470347782E-2</v>
      </c>
      <c r="W26" s="17">
        <v>0.1423186715786855</v>
      </c>
      <c r="X26" s="18">
        <v>0.81684465525496108</v>
      </c>
      <c r="Z26" s="47" t="s">
        <v>39</v>
      </c>
      <c r="AA26" s="21" t="s">
        <v>20</v>
      </c>
      <c r="AB26" s="17">
        <v>8.2022127881778345E-2</v>
      </c>
      <c r="AC26" s="17" t="s">
        <v>44</v>
      </c>
      <c r="AD26" s="17" t="s">
        <v>44</v>
      </c>
      <c r="AE26" s="17">
        <v>5.4594861697609687E-3</v>
      </c>
      <c r="AF26" s="17">
        <v>4.5956142027144681E-3</v>
      </c>
      <c r="AG26" s="17">
        <v>4.9407907642735061E-3</v>
      </c>
      <c r="AH26" s="17">
        <v>9.5089937914289921E-4</v>
      </c>
      <c r="AI26" s="17">
        <v>8.115690732579138E-3</v>
      </c>
      <c r="AJ26" s="18">
        <v>2.2009357296884011E-3</v>
      </c>
    </row>
    <row r="27" spans="2:36" ht="15.75" thickBot="1" x14ac:dyDescent="0.3">
      <c r="M27" s="1"/>
      <c r="N27" s="48" t="s">
        <v>40</v>
      </c>
      <c r="O27" s="22" t="s">
        <v>20</v>
      </c>
      <c r="P27" s="19">
        <v>8.2253180672174686E-2</v>
      </c>
      <c r="Q27" s="19">
        <v>0.14864914924303108</v>
      </c>
      <c r="R27" s="19">
        <v>3.9733345051095575E-2</v>
      </c>
      <c r="S27" s="19">
        <v>6.2716324372552479E-2</v>
      </c>
      <c r="T27" s="19">
        <v>2.1383701761556628E-2</v>
      </c>
      <c r="U27" s="19">
        <v>6.6293089866686916E-2</v>
      </c>
      <c r="V27" s="19">
        <v>0.19111975407697887</v>
      </c>
      <c r="W27" s="19">
        <v>0.11162014538797416</v>
      </c>
      <c r="X27" s="20">
        <v>0.23798735154345207</v>
      </c>
      <c r="Z27" s="48" t="s">
        <v>40</v>
      </c>
      <c r="AA27" s="22" t="s">
        <v>20</v>
      </c>
      <c r="AB27" s="19">
        <v>1.4560323030946432</v>
      </c>
      <c r="AC27" s="19">
        <v>0.16749681328125332</v>
      </c>
      <c r="AD27" s="19">
        <v>2.9707882925819717E-2</v>
      </c>
      <c r="AE27" s="19">
        <v>8.5134427289849768E-2</v>
      </c>
      <c r="AF27" s="19">
        <v>0.36442975658349663</v>
      </c>
      <c r="AG27" s="19">
        <v>0.14695008718466074</v>
      </c>
      <c r="AH27" s="19">
        <v>0.13970946747177271</v>
      </c>
      <c r="AI27" s="19">
        <v>0.4260556930665329</v>
      </c>
      <c r="AJ27" s="20">
        <v>3.8159219932990318E-2</v>
      </c>
    </row>
    <row r="28" spans="2:36" ht="15.75" thickBot="1" x14ac:dyDescent="0.3">
      <c r="M28" s="1"/>
      <c r="N28" s="48" t="s">
        <v>52</v>
      </c>
      <c r="O28" s="22" t="s">
        <v>44</v>
      </c>
      <c r="P28" s="19" t="s">
        <v>44</v>
      </c>
      <c r="Q28" s="19">
        <v>0.29396360746946826</v>
      </c>
      <c r="R28" s="19" t="s">
        <v>44</v>
      </c>
      <c r="S28" s="19" t="s">
        <v>44</v>
      </c>
      <c r="T28" s="19" t="s">
        <v>44</v>
      </c>
      <c r="U28" s="19" t="s">
        <v>44</v>
      </c>
      <c r="V28" s="19" t="s">
        <v>44</v>
      </c>
      <c r="W28" s="19" t="s">
        <v>44</v>
      </c>
      <c r="X28" s="20" t="s">
        <v>44</v>
      </c>
      <c r="Z28" s="48" t="s">
        <v>52</v>
      </c>
      <c r="AA28" s="22" t="s">
        <v>44</v>
      </c>
      <c r="AB28" s="19" t="s">
        <v>44</v>
      </c>
      <c r="AC28" s="19">
        <v>1.436900907559413E-2</v>
      </c>
      <c r="AD28" s="19" t="s">
        <v>44</v>
      </c>
      <c r="AE28" s="19" t="s">
        <v>44</v>
      </c>
      <c r="AF28" s="19" t="s">
        <v>44</v>
      </c>
      <c r="AG28" s="19" t="s">
        <v>44</v>
      </c>
      <c r="AH28" s="19" t="s">
        <v>44</v>
      </c>
      <c r="AI28" s="19" t="s">
        <v>44</v>
      </c>
      <c r="AJ28" s="20" t="s">
        <v>44</v>
      </c>
    </row>
    <row r="29" spans="2:36" ht="15.75" thickBot="1" x14ac:dyDescent="0.3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2:36" ht="15.75" thickBot="1" x14ac:dyDescent="0.3">
      <c r="B30" s="45"/>
      <c r="C30" s="27" t="s">
        <v>0</v>
      </c>
      <c r="D30" s="28" t="s">
        <v>1</v>
      </c>
      <c r="E30" s="28" t="s">
        <v>2</v>
      </c>
      <c r="F30" s="28" t="s">
        <v>3</v>
      </c>
      <c r="G30" s="28" t="s">
        <v>4</v>
      </c>
      <c r="H30" s="28" t="s">
        <v>5</v>
      </c>
      <c r="I30" s="28" t="s">
        <v>6</v>
      </c>
      <c r="J30" s="28" t="s">
        <v>7</v>
      </c>
      <c r="K30" s="28" t="s">
        <v>8</v>
      </c>
      <c r="L30" s="29" t="s">
        <v>9</v>
      </c>
      <c r="M30" s="1"/>
      <c r="N30" s="45"/>
      <c r="O30" s="27" t="s">
        <v>0</v>
      </c>
      <c r="P30" s="28" t="s">
        <v>1</v>
      </c>
      <c r="Q30" s="28" t="s">
        <v>2</v>
      </c>
      <c r="R30" s="28" t="s">
        <v>3</v>
      </c>
      <c r="S30" s="28" t="s">
        <v>4</v>
      </c>
      <c r="T30" s="28" t="s">
        <v>5</v>
      </c>
      <c r="U30" s="28" t="s">
        <v>6</v>
      </c>
      <c r="V30" s="28" t="s">
        <v>7</v>
      </c>
      <c r="W30" s="28" t="s">
        <v>8</v>
      </c>
      <c r="X30" s="29" t="s">
        <v>9</v>
      </c>
      <c r="Z30" s="45"/>
      <c r="AA30" s="27" t="s">
        <v>0</v>
      </c>
      <c r="AB30" s="28" t="s">
        <v>1</v>
      </c>
      <c r="AC30" s="28" t="s">
        <v>2</v>
      </c>
      <c r="AD30" s="28" t="s">
        <v>3</v>
      </c>
      <c r="AE30" s="28" t="s">
        <v>4</v>
      </c>
      <c r="AF30" s="28" t="s">
        <v>5</v>
      </c>
      <c r="AG30" s="28" t="s">
        <v>6</v>
      </c>
      <c r="AH30" s="28" t="s">
        <v>7</v>
      </c>
      <c r="AI30" s="28" t="s">
        <v>8</v>
      </c>
      <c r="AJ30" s="29" t="s">
        <v>9</v>
      </c>
    </row>
    <row r="31" spans="2:36" ht="15.75" thickBot="1" x14ac:dyDescent="0.3">
      <c r="B31" s="49" t="s">
        <v>41</v>
      </c>
      <c r="C31" s="54" t="s">
        <v>47</v>
      </c>
      <c r="D31" s="55"/>
      <c r="E31" s="55"/>
      <c r="F31" s="55"/>
      <c r="G31" s="55"/>
      <c r="H31" s="55"/>
      <c r="I31" s="55"/>
      <c r="J31" s="55"/>
      <c r="K31" s="55"/>
      <c r="L31" s="56"/>
      <c r="M31" s="1"/>
      <c r="N31" s="49" t="s">
        <v>41</v>
      </c>
      <c r="O31" s="54" t="s">
        <v>47</v>
      </c>
      <c r="P31" s="55"/>
      <c r="Q31" s="55"/>
      <c r="R31" s="55"/>
      <c r="S31" s="55"/>
      <c r="T31" s="55"/>
      <c r="U31" s="55"/>
      <c r="V31" s="55"/>
      <c r="W31" s="55"/>
      <c r="X31" s="56"/>
      <c r="Z31" s="49" t="s">
        <v>41</v>
      </c>
      <c r="AA31" s="54" t="s">
        <v>47</v>
      </c>
      <c r="AB31" s="55"/>
      <c r="AC31" s="55"/>
      <c r="AD31" s="55"/>
      <c r="AE31" s="55"/>
      <c r="AF31" s="55"/>
      <c r="AG31" s="55"/>
      <c r="AH31" s="55"/>
      <c r="AI31" s="55"/>
      <c r="AJ31" s="56"/>
    </row>
    <row r="32" spans="2:36" x14ac:dyDescent="0.25">
      <c r="B32" s="46" t="s">
        <v>34</v>
      </c>
      <c r="C32" s="7" t="s">
        <v>20</v>
      </c>
      <c r="D32" s="2">
        <v>0</v>
      </c>
      <c r="E32" s="2">
        <v>0</v>
      </c>
      <c r="F32" s="2">
        <v>0</v>
      </c>
      <c r="G32" s="2">
        <v>3.9917399334208792E-2</v>
      </c>
      <c r="H32" s="2">
        <v>0.28254102713636575</v>
      </c>
      <c r="I32" s="2">
        <v>3.041065659238229E-2</v>
      </c>
      <c r="J32" s="2">
        <v>0</v>
      </c>
      <c r="K32" s="2">
        <v>6.028435000704313E-2</v>
      </c>
      <c r="L32" s="3">
        <v>1.4289106823183406E-2</v>
      </c>
      <c r="M32" s="1"/>
      <c r="N32" s="46" t="s">
        <v>34</v>
      </c>
      <c r="O32" s="7" t="s">
        <v>20</v>
      </c>
      <c r="P32" s="2">
        <v>0.25253879332823281</v>
      </c>
      <c r="Q32" s="2">
        <v>0.5405269123474028</v>
      </c>
      <c r="R32" s="2">
        <v>1.4608758802857658</v>
      </c>
      <c r="S32" s="2">
        <v>0.63117315855014056</v>
      </c>
      <c r="T32" s="2">
        <v>0.45823060387497527</v>
      </c>
      <c r="U32" s="2">
        <v>0.298481422220366</v>
      </c>
      <c r="V32" s="2">
        <v>0.43992968313776259</v>
      </c>
      <c r="W32" s="2">
        <v>0.74544886558510015</v>
      </c>
      <c r="X32" s="3">
        <v>9.7128095851302554E-2</v>
      </c>
      <c r="Z32" s="46" t="s">
        <v>34</v>
      </c>
      <c r="AA32" s="7" t="s">
        <v>20</v>
      </c>
      <c r="AB32" s="2">
        <v>0.3230563446454795</v>
      </c>
      <c r="AC32" s="2">
        <v>0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I32" s="2">
        <v>0</v>
      </c>
      <c r="AJ32" s="3">
        <v>0</v>
      </c>
    </row>
    <row r="33" spans="2:36" x14ac:dyDescent="0.25">
      <c r="B33" s="47" t="s">
        <v>36</v>
      </c>
      <c r="C33" s="21" t="s">
        <v>20</v>
      </c>
      <c r="D33" s="17">
        <v>1.5674217835181672</v>
      </c>
      <c r="E33" s="17">
        <v>0.84455267850853488</v>
      </c>
      <c r="F33" s="17">
        <v>3.3464645003244797</v>
      </c>
      <c r="G33" s="17">
        <v>1.6421223131950313</v>
      </c>
      <c r="H33" s="17">
        <v>1.9809840390625482</v>
      </c>
      <c r="I33" s="17">
        <v>0.62551771287634494</v>
      </c>
      <c r="J33" s="17">
        <v>0.72856883562330665</v>
      </c>
      <c r="K33" s="17">
        <v>0.84584258904603615</v>
      </c>
      <c r="L33" s="18">
        <v>0.84710599173067891</v>
      </c>
      <c r="M33" s="1"/>
      <c r="N33" s="47" t="s">
        <v>35</v>
      </c>
      <c r="O33" s="21" t="s">
        <v>20</v>
      </c>
      <c r="P33" s="17">
        <v>5.4305160864863478E-2</v>
      </c>
      <c r="Q33" s="17" t="s">
        <v>44</v>
      </c>
      <c r="R33" s="17">
        <v>1.5926988781789078</v>
      </c>
      <c r="S33" s="17">
        <v>0.84946540485001876</v>
      </c>
      <c r="T33" s="17">
        <v>0.18768651917830503</v>
      </c>
      <c r="U33" s="17">
        <v>1.1693949973439963</v>
      </c>
      <c r="V33" s="17">
        <v>0.23013950832671526</v>
      </c>
      <c r="W33" s="17">
        <v>6.8119092754109545E-2</v>
      </c>
      <c r="X33" s="18">
        <v>0.46138472526992658</v>
      </c>
      <c r="Z33" s="47" t="s">
        <v>35</v>
      </c>
      <c r="AA33" s="21" t="s">
        <v>20</v>
      </c>
      <c r="AB33" s="17">
        <v>1.2939093648119737E-2</v>
      </c>
      <c r="AC33" s="17" t="s">
        <v>44</v>
      </c>
      <c r="AD33" s="17">
        <v>0.11706638812117376</v>
      </c>
      <c r="AE33" s="17">
        <v>8.5495545657205321E-3</v>
      </c>
      <c r="AF33" s="17">
        <v>7.1464102500769025E-3</v>
      </c>
      <c r="AG33" s="17">
        <v>5.4649081878194658E-3</v>
      </c>
      <c r="AH33" s="17">
        <v>1.0453261220979668E-3</v>
      </c>
      <c r="AI33" s="17">
        <v>6.3138014782702333E-3</v>
      </c>
      <c r="AJ33" s="18">
        <v>4.3318695107811625E-3</v>
      </c>
    </row>
    <row r="34" spans="2:36" x14ac:dyDescent="0.25">
      <c r="B34" s="47" t="s">
        <v>37</v>
      </c>
      <c r="C34" s="21" t="s">
        <v>20</v>
      </c>
      <c r="D34" s="17">
        <v>8.4221280603579252E-2</v>
      </c>
      <c r="E34" s="17">
        <v>3.360893325627734E-2</v>
      </c>
      <c r="F34" s="17">
        <v>1.4683049925204306E-2</v>
      </c>
      <c r="G34" s="17">
        <v>7.034548545228192E-2</v>
      </c>
      <c r="H34" s="17">
        <v>1.3232304180405663E-2</v>
      </c>
      <c r="I34" s="17">
        <v>7.3169264367070608E-3</v>
      </c>
      <c r="J34" s="17">
        <v>7.4904228176337628E-2</v>
      </c>
      <c r="K34" s="17">
        <v>5.6508874115013152E-2</v>
      </c>
      <c r="L34" s="18">
        <v>2.3934371878950755E-2</v>
      </c>
      <c r="M34" s="1"/>
      <c r="N34" s="47" t="s">
        <v>37</v>
      </c>
      <c r="O34" s="21" t="s">
        <v>20</v>
      </c>
      <c r="P34" s="17">
        <v>0.11287618507726904</v>
      </c>
      <c r="Q34" s="17">
        <v>0.10204241794908997</v>
      </c>
      <c r="R34" s="17">
        <v>7.6443015398687031E-2</v>
      </c>
      <c r="S34" s="17">
        <v>0.30797570547927311</v>
      </c>
      <c r="T34" s="17">
        <v>0.29689360284183497</v>
      </c>
      <c r="U34" s="17">
        <v>0.36829577443432093</v>
      </c>
      <c r="V34" s="17">
        <v>6.3955257965844226E-2</v>
      </c>
      <c r="W34" s="17">
        <v>1.1411679096354987E-2</v>
      </c>
      <c r="X34" s="18">
        <v>0.23998340480165581</v>
      </c>
      <c r="Z34" s="47" t="s">
        <v>37</v>
      </c>
      <c r="AA34" s="21" t="s">
        <v>20</v>
      </c>
      <c r="AB34" s="17">
        <v>5.4023808132394047E-2</v>
      </c>
      <c r="AC34" s="17">
        <v>8.1232336555600693E-2</v>
      </c>
      <c r="AD34" s="17">
        <v>8.6985001182203314E-2</v>
      </c>
      <c r="AE34" s="17">
        <v>0.12399734216520264</v>
      </c>
      <c r="AF34" s="17">
        <v>4.1708263393945622E-2</v>
      </c>
      <c r="AG34" s="17">
        <v>7.0358786966498998E-2</v>
      </c>
      <c r="AH34" s="17">
        <v>3.1210432292450019E-2</v>
      </c>
      <c r="AI34" s="17">
        <v>5.8351457457268274E-2</v>
      </c>
      <c r="AJ34" s="18">
        <v>1.8067908664750609E-3</v>
      </c>
    </row>
    <row r="35" spans="2:36" ht="15.75" thickBot="1" x14ac:dyDescent="0.3">
      <c r="B35" s="48" t="s">
        <v>40</v>
      </c>
      <c r="C35" s="22" t="s">
        <v>20</v>
      </c>
      <c r="D35" s="19">
        <v>0.46409071942087921</v>
      </c>
      <c r="E35" s="19">
        <v>4.143055711412158E-2</v>
      </c>
      <c r="F35" s="19">
        <v>0.33767445373846527</v>
      </c>
      <c r="G35" s="19">
        <v>0.64203788130995387</v>
      </c>
      <c r="H35" s="19">
        <v>0.5615173696759308</v>
      </c>
      <c r="I35" s="19">
        <v>0.14058507779630314</v>
      </c>
      <c r="J35" s="19">
        <v>8.7441486944770608E-2</v>
      </c>
      <c r="K35" s="19">
        <v>2.7673584337531754E-2</v>
      </c>
      <c r="L35" s="20">
        <v>0.66458412305844972</v>
      </c>
      <c r="M35" s="1"/>
      <c r="N35" s="47" t="s">
        <v>38</v>
      </c>
      <c r="O35" s="21" t="s">
        <v>20</v>
      </c>
      <c r="P35" s="17" t="s">
        <v>44</v>
      </c>
      <c r="Q35" s="17" t="s">
        <v>44</v>
      </c>
      <c r="R35" s="17" t="s">
        <v>44</v>
      </c>
      <c r="S35" s="17">
        <v>0.47591231126305544</v>
      </c>
      <c r="T35" s="17">
        <v>0.24334318671154165</v>
      </c>
      <c r="U35" s="17">
        <v>0.56479996440011959</v>
      </c>
      <c r="V35" s="17">
        <v>0.75317026176639956</v>
      </c>
      <c r="W35" s="17">
        <v>1.6273681215826343</v>
      </c>
      <c r="X35" s="18">
        <v>0.41358650039430067</v>
      </c>
      <c r="Z35" s="47" t="s">
        <v>38</v>
      </c>
      <c r="AA35" s="21" t="s">
        <v>20</v>
      </c>
      <c r="AB35" s="17" t="s">
        <v>44</v>
      </c>
      <c r="AC35" s="17" t="s">
        <v>44</v>
      </c>
      <c r="AD35" s="17" t="s">
        <v>44</v>
      </c>
      <c r="AE35" s="17">
        <v>4.9950247755980344E-3</v>
      </c>
      <c r="AF35" s="17">
        <v>0.10378602260659579</v>
      </c>
      <c r="AG35" s="17">
        <v>1.8730280104877657E-3</v>
      </c>
      <c r="AH35" s="17">
        <v>2.0770193320715337E-3</v>
      </c>
      <c r="AI35" s="17">
        <v>6.5881891990723987E-3</v>
      </c>
      <c r="AJ35" s="18">
        <v>8.4201623588946971E-3</v>
      </c>
    </row>
    <row r="36" spans="2:36" x14ac:dyDescent="0.25">
      <c r="M36" s="1"/>
      <c r="N36" s="47" t="s">
        <v>39</v>
      </c>
      <c r="O36" s="21" t="s">
        <v>20</v>
      </c>
      <c r="P36" s="17">
        <v>0.8253077769024415</v>
      </c>
      <c r="Q36" s="17" t="s">
        <v>44</v>
      </c>
      <c r="R36" s="17" t="s">
        <v>44</v>
      </c>
      <c r="S36" s="17">
        <v>0.73116267831042414</v>
      </c>
      <c r="T36" s="17">
        <v>0.29913665800599709</v>
      </c>
      <c r="U36" s="17">
        <v>1.0306513984898693</v>
      </c>
      <c r="V36" s="17">
        <v>8.3834447697564762E-2</v>
      </c>
      <c r="W36" s="17">
        <v>0.27794098005946211</v>
      </c>
      <c r="X36" s="18">
        <v>0.54449055147056313</v>
      </c>
      <c r="Z36" s="47" t="s">
        <v>39</v>
      </c>
      <c r="AA36" s="21" t="s">
        <v>20</v>
      </c>
      <c r="AB36" s="17">
        <v>0.11123209043663462</v>
      </c>
      <c r="AC36" s="17" t="s">
        <v>44</v>
      </c>
      <c r="AD36" s="17" t="s">
        <v>44</v>
      </c>
      <c r="AE36" s="17">
        <v>1.0077820499089535E-2</v>
      </c>
      <c r="AF36" s="17">
        <v>3.7664059065589325E-3</v>
      </c>
      <c r="AG36" s="17">
        <v>7.034360927010895E-3</v>
      </c>
      <c r="AH36" s="17">
        <v>1.4868120387162998E-3</v>
      </c>
      <c r="AI36" s="17">
        <v>7.0207553949268656E-3</v>
      </c>
      <c r="AJ36" s="18">
        <v>1.3533692612894971E-3</v>
      </c>
    </row>
    <row r="37" spans="2:36" ht="15.75" thickBot="1" x14ac:dyDescent="0.3">
      <c r="M37" s="1"/>
      <c r="N37" s="48" t="s">
        <v>40</v>
      </c>
      <c r="O37" s="22" t="s">
        <v>20</v>
      </c>
      <c r="P37" s="19">
        <v>0.12419635737832529</v>
      </c>
      <c r="Q37" s="19">
        <v>0.16414270309036993</v>
      </c>
      <c r="R37" s="19">
        <v>2.3246038778679923E-2</v>
      </c>
      <c r="S37" s="19">
        <v>0.11780543967640467</v>
      </c>
      <c r="T37" s="19">
        <v>2.3590793260352405E-2</v>
      </c>
      <c r="U37" s="19">
        <v>0.11167965932691992</v>
      </c>
      <c r="V37" s="19">
        <v>0.38157892541019373</v>
      </c>
      <c r="W37" s="19">
        <v>8.9305607236924156E-2</v>
      </c>
      <c r="X37" s="20">
        <v>0.30333657663446961</v>
      </c>
      <c r="Z37" s="48" t="s">
        <v>40</v>
      </c>
      <c r="AA37" s="22" t="s">
        <v>20</v>
      </c>
      <c r="AB37" s="19">
        <v>1.5653642618922765</v>
      </c>
      <c r="AC37" s="19">
        <v>0.15123928773559658</v>
      </c>
      <c r="AD37" s="19">
        <v>1.6191086864810522E-2</v>
      </c>
      <c r="AE37" s="19">
        <v>0.16051411868587051</v>
      </c>
      <c r="AF37" s="19">
        <v>0.45513821751668271</v>
      </c>
      <c r="AG37" s="19">
        <v>0.24370219302380924</v>
      </c>
      <c r="AH37" s="19">
        <v>0.13852896894798761</v>
      </c>
      <c r="AI37" s="19">
        <v>0.56650247715489765</v>
      </c>
      <c r="AJ37" s="20">
        <v>5.1439619677449588E-2</v>
      </c>
    </row>
    <row r="38" spans="2:36" ht="15.75" thickBot="1" x14ac:dyDescent="0.3">
      <c r="M38" s="1"/>
      <c r="N38" s="48" t="s">
        <v>52</v>
      </c>
      <c r="O38" s="22" t="s">
        <v>44</v>
      </c>
      <c r="P38" s="19" t="s">
        <v>44</v>
      </c>
      <c r="Q38" s="19">
        <v>0.56972190080043106</v>
      </c>
      <c r="R38" s="19" t="s">
        <v>44</v>
      </c>
      <c r="S38" s="19" t="s">
        <v>44</v>
      </c>
      <c r="T38" s="19" t="s">
        <v>44</v>
      </c>
      <c r="U38" s="19" t="s">
        <v>44</v>
      </c>
      <c r="V38" s="19" t="s">
        <v>44</v>
      </c>
      <c r="W38" s="19" t="s">
        <v>44</v>
      </c>
      <c r="X38" s="20" t="s">
        <v>44</v>
      </c>
      <c r="Z38" s="48" t="s">
        <v>52</v>
      </c>
      <c r="AA38" s="22" t="s">
        <v>44</v>
      </c>
      <c r="AB38" s="19" t="s">
        <v>44</v>
      </c>
      <c r="AC38" s="19">
        <v>2.8713672785592267E-2</v>
      </c>
      <c r="AD38" s="19" t="s">
        <v>44</v>
      </c>
      <c r="AE38" s="19" t="s">
        <v>44</v>
      </c>
      <c r="AF38" s="19" t="s">
        <v>44</v>
      </c>
      <c r="AG38" s="19" t="s">
        <v>44</v>
      </c>
      <c r="AH38" s="19" t="s">
        <v>44</v>
      </c>
      <c r="AI38" s="19" t="s">
        <v>44</v>
      </c>
      <c r="AJ38" s="20" t="s">
        <v>44</v>
      </c>
    </row>
  </sheetData>
  <mergeCells count="17">
    <mergeCell ref="C31:L31"/>
    <mergeCell ref="B6:L6"/>
    <mergeCell ref="N6:X6"/>
    <mergeCell ref="O31:X31"/>
    <mergeCell ref="Z6:AJ6"/>
    <mergeCell ref="AA9:AJ9"/>
    <mergeCell ref="Z18:AJ18"/>
    <mergeCell ref="AA21:AJ21"/>
    <mergeCell ref="AA31:AJ31"/>
    <mergeCell ref="O9:X9"/>
    <mergeCell ref="N18:X18"/>
    <mergeCell ref="B2:AJ2"/>
    <mergeCell ref="B4:AJ4"/>
    <mergeCell ref="O21:X21"/>
    <mergeCell ref="C9:L9"/>
    <mergeCell ref="B18:L18"/>
    <mergeCell ref="C21:L21"/>
  </mergeCells>
  <pageMargins left="0.7" right="0.7" top="0.78740157499999996" bottom="0.78740157499999996" header="0.3" footer="0.3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Cell composition</vt:lpstr>
      <vt:lpstr>Element content cells</vt:lpstr>
      <vt:lpstr>Element content electrodes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2023-12-14T10:00:52Z</dcterms:modified>
</cp:coreProperties>
</file>