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sner\Nextcloud\SHK\Lara\"/>
    </mc:Choice>
  </mc:AlternateContent>
  <xr:revisionPtr revIDLastSave="0" documentId="13_ncr:1_{6D4B5A1A-B52D-417E-A7D8-29EAFDB9D5EA}" xr6:coauthVersionLast="47" xr6:coauthVersionMax="47" xr10:uidLastSave="{00000000-0000-0000-0000-000000000000}"/>
  <bookViews>
    <workbookView xWindow="30612" yWindow="-204" windowWidth="30936" windowHeight="16776" tabRatio="599" xr2:uid="{00000000-000D-0000-FFFF-FFFF00000000}"/>
  </bookViews>
  <sheets>
    <sheet name="Data" sheetId="17" r:id="rId1"/>
    <sheet name="Documentation" sheetId="9" r:id="rId2"/>
    <sheet name="Code-ID" sheetId="7" r:id="rId3"/>
    <sheet name="Data Source" sheetId="16" r:id="rId4"/>
  </sheets>
  <definedNames>
    <definedName name="_xlnm._FilterDatabase" localSheetId="0" hidden="1">Data!$H$1:$H$113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7" l="1"/>
  <c r="G29" i="7" l="1"/>
  <c r="I29" i="7" s="1"/>
  <c r="J29" i="7" s="1"/>
  <c r="G28" i="7"/>
  <c r="I28" i="7" s="1"/>
  <c r="J28" i="7" s="1"/>
  <c r="G27" i="7"/>
  <c r="I27" i="7" s="1"/>
  <c r="J27" i="7" s="1"/>
  <c r="M428" i="9"/>
  <c r="M429" i="9"/>
  <c r="M430" i="9"/>
  <c r="M431" i="9"/>
  <c r="M432" i="9"/>
  <c r="M433" i="9"/>
  <c r="M434" i="9"/>
  <c r="M435" i="9"/>
  <c r="M436" i="9"/>
  <c r="M437" i="9"/>
  <c r="M438" i="9"/>
  <c r="M439" i="9"/>
  <c r="M419" i="9"/>
  <c r="M420" i="9"/>
  <c r="M421" i="9"/>
  <c r="M422" i="9"/>
  <c r="M423" i="9"/>
  <c r="M424" i="9"/>
  <c r="M425" i="9"/>
  <c r="M426" i="9"/>
  <c r="M427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3" i="9"/>
  <c r="M370" i="9"/>
  <c r="M371" i="9"/>
  <c r="M4" i="9"/>
  <c r="M112" i="9"/>
  <c r="M179" i="9"/>
  <c r="M180" i="9"/>
  <c r="M181" i="9"/>
  <c r="M182" i="9"/>
  <c r="M183" i="9"/>
  <c r="M184" i="9"/>
  <c r="M185" i="9"/>
  <c r="M186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5" i="9"/>
  <c r="M204" i="9"/>
  <c r="M54" i="9"/>
  <c r="M206" i="9"/>
  <c r="M207" i="9"/>
  <c r="M187" i="9"/>
  <c r="M203" i="9"/>
  <c r="M159" i="9"/>
  <c r="M161" i="9"/>
  <c r="M51" i="9"/>
  <c r="M55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231" i="9"/>
  <c r="M33" i="9"/>
  <c r="M34" i="9"/>
  <c r="M35" i="9"/>
  <c r="M36" i="9"/>
  <c r="G3" i="7"/>
  <c r="G11" i="7"/>
  <c r="G12" i="7"/>
  <c r="G15" i="7"/>
  <c r="G10" i="7"/>
  <c r="G14" i="7"/>
  <c r="G13" i="7"/>
  <c r="G4" i="7"/>
  <c r="G6" i="7"/>
  <c r="G5" i="7"/>
  <c r="G8" i="7"/>
  <c r="G7" i="7"/>
  <c r="G23" i="7"/>
  <c r="G20" i="7"/>
  <c r="G24" i="7"/>
  <c r="G21" i="7"/>
  <c r="G26" i="7"/>
  <c r="G22" i="7"/>
  <c r="G25" i="7"/>
  <c r="G19" i="7"/>
  <c r="G16" i="7"/>
  <c r="G18" i="7"/>
  <c r="G17" i="7"/>
  <c r="M369" i="9"/>
  <c r="M368" i="9"/>
  <c r="M367" i="9"/>
  <c r="M366" i="9"/>
  <c r="M365" i="9"/>
  <c r="M364" i="9"/>
  <c r="M363" i="9"/>
  <c r="M362" i="9"/>
  <c r="M361" i="9"/>
  <c r="M360" i="9"/>
  <c r="M359" i="9"/>
  <c r="M358" i="9"/>
  <c r="M357" i="9"/>
  <c r="M356" i="9"/>
  <c r="M355" i="9"/>
  <c r="M354" i="9"/>
  <c r="M353" i="9"/>
  <c r="M352" i="9"/>
  <c r="M351" i="9"/>
  <c r="M350" i="9"/>
  <c r="M349" i="9"/>
  <c r="M348" i="9"/>
  <c r="M347" i="9"/>
  <c r="M346" i="9"/>
  <c r="M345" i="9"/>
  <c r="M344" i="9"/>
  <c r="M343" i="9"/>
  <c r="M342" i="9"/>
  <c r="M341" i="9"/>
  <c r="M340" i="9"/>
  <c r="M339" i="9"/>
  <c r="M338" i="9"/>
  <c r="M337" i="9"/>
  <c r="M336" i="9"/>
  <c r="M335" i="9"/>
  <c r="M334" i="9"/>
  <c r="M333" i="9"/>
  <c r="M332" i="9"/>
  <c r="M331" i="9"/>
  <c r="M330" i="9"/>
  <c r="M329" i="9"/>
  <c r="M328" i="9"/>
  <c r="M327" i="9"/>
  <c r="M326" i="9"/>
  <c r="M325" i="9"/>
  <c r="M324" i="9"/>
  <c r="M323" i="9"/>
  <c r="M322" i="9"/>
  <c r="M321" i="9"/>
  <c r="M320" i="9"/>
  <c r="M319" i="9"/>
  <c r="M318" i="9"/>
  <c r="M317" i="9"/>
  <c r="M316" i="9"/>
  <c r="M315" i="9"/>
  <c r="M314" i="9"/>
  <c r="M313" i="9"/>
  <c r="M312" i="9"/>
  <c r="M311" i="9"/>
  <c r="M310" i="9"/>
  <c r="M309" i="9"/>
  <c r="M308" i="9"/>
  <c r="M307" i="9"/>
  <c r="M306" i="9"/>
  <c r="M305" i="9"/>
  <c r="M304" i="9"/>
  <c r="M267" i="9"/>
  <c r="M266" i="9"/>
  <c r="M265" i="9"/>
  <c r="M264" i="9"/>
  <c r="M263" i="9"/>
  <c r="M262" i="9"/>
  <c r="M261" i="9"/>
  <c r="M260" i="9"/>
  <c r="M259" i="9"/>
  <c r="M258" i="9"/>
  <c r="M257" i="9"/>
  <c r="M256" i="9"/>
  <c r="M255" i="9"/>
  <c r="M254" i="9"/>
  <c r="M253" i="9"/>
  <c r="M252" i="9"/>
  <c r="M251" i="9"/>
  <c r="M250" i="9"/>
  <c r="M249" i="9"/>
  <c r="M248" i="9"/>
  <c r="M247" i="9"/>
  <c r="M246" i="9"/>
  <c r="M245" i="9"/>
  <c r="M244" i="9"/>
  <c r="M243" i="9"/>
  <c r="M242" i="9"/>
  <c r="M241" i="9"/>
  <c r="M240" i="9"/>
  <c r="M239" i="9"/>
  <c r="M238" i="9"/>
  <c r="M237" i="9"/>
  <c r="M236" i="9"/>
  <c r="M235" i="9"/>
  <c r="M234" i="9"/>
  <c r="M233" i="9"/>
  <c r="M232" i="9"/>
  <c r="M230" i="9"/>
  <c r="M229" i="9"/>
  <c r="M228" i="9"/>
  <c r="M227" i="9"/>
  <c r="M226" i="9"/>
  <c r="M225" i="9"/>
  <c r="M224" i="9"/>
  <c r="M223" i="9"/>
  <c r="M222" i="9"/>
  <c r="M221" i="9"/>
  <c r="M220" i="9"/>
  <c r="M219" i="9"/>
  <c r="M218" i="9"/>
  <c r="M217" i="9"/>
  <c r="M216" i="9"/>
  <c r="M215" i="9"/>
  <c r="M214" i="9"/>
  <c r="M213" i="9"/>
  <c r="M212" i="9"/>
  <c r="M211" i="9"/>
  <c r="M210" i="9"/>
  <c r="M209" i="9"/>
  <c r="M208" i="9"/>
  <c r="M175" i="9"/>
  <c r="M174" i="9"/>
  <c r="M173" i="9"/>
  <c r="M172" i="9"/>
  <c r="M171" i="9"/>
  <c r="M170" i="9"/>
  <c r="M169" i="9"/>
  <c r="M168" i="9"/>
  <c r="M167" i="9"/>
  <c r="M166" i="9"/>
  <c r="M165" i="9"/>
  <c r="M164" i="9"/>
  <c r="M163" i="9"/>
  <c r="M162" i="9"/>
  <c r="M160" i="9"/>
  <c r="M158" i="9"/>
  <c r="M157" i="9"/>
  <c r="M156" i="9"/>
  <c r="M155" i="9"/>
  <c r="M154" i="9"/>
  <c r="M153" i="9"/>
  <c r="M152" i="9"/>
  <c r="M151" i="9"/>
  <c r="M150" i="9"/>
  <c r="M149" i="9"/>
  <c r="M148" i="9"/>
  <c r="M147" i="9"/>
  <c r="M146" i="9"/>
  <c r="M145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M131" i="9"/>
  <c r="M130" i="9"/>
  <c r="M129" i="9"/>
  <c r="M128" i="9"/>
  <c r="M127" i="9"/>
  <c r="M126" i="9"/>
  <c r="M125" i="9"/>
  <c r="M124" i="9"/>
  <c r="M123" i="9"/>
  <c r="M122" i="9"/>
  <c r="M121" i="9"/>
  <c r="M120" i="9"/>
  <c r="M119" i="9"/>
  <c r="M118" i="9"/>
  <c r="M117" i="9"/>
  <c r="M116" i="9"/>
  <c r="M115" i="9"/>
  <c r="M114" i="9"/>
  <c r="M113" i="9"/>
  <c r="M111" i="9"/>
  <c r="M110" i="9"/>
  <c r="M109" i="9"/>
  <c r="M108" i="9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8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3" i="9"/>
  <c r="M52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178" i="9"/>
  <c r="M177" i="9"/>
  <c r="M176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2" i="9"/>
  <c r="C8" i="7"/>
  <c r="N428" i="9"/>
  <c r="N429" i="9"/>
  <c r="N430" i="9"/>
  <c r="N431" i="9"/>
  <c r="N432" i="9"/>
  <c r="N433" i="9"/>
  <c r="N434" i="9"/>
  <c r="N435" i="9"/>
  <c r="N436" i="9"/>
  <c r="N437" i="9"/>
  <c r="N438" i="9"/>
  <c r="N439" i="9"/>
  <c r="N419" i="9"/>
  <c r="N420" i="9"/>
  <c r="N421" i="9"/>
  <c r="N422" i="9"/>
  <c r="N423" i="9"/>
  <c r="N424" i="9"/>
  <c r="N425" i="9"/>
  <c r="N426" i="9"/>
  <c r="N427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A407" i="9" l="1"/>
  <c r="Q407" i="9" s="1"/>
  <c r="A426" i="9"/>
  <c r="Q426" i="9" s="1"/>
  <c r="A431" i="9"/>
  <c r="Q431" i="9" s="1"/>
  <c r="A429" i="9"/>
  <c r="Q429" i="9" s="1"/>
  <c r="A424" i="9"/>
  <c r="Q424" i="9" s="1"/>
  <c r="A430" i="9"/>
  <c r="Q430" i="9" s="1"/>
  <c r="A437" i="9"/>
  <c r="Q437" i="9" s="1"/>
  <c r="A436" i="9"/>
  <c r="Q436" i="9" s="1"/>
  <c r="A428" i="9"/>
  <c r="Q428" i="9" s="1"/>
  <c r="A414" i="9"/>
  <c r="Q414" i="9" s="1"/>
  <c r="A434" i="9"/>
  <c r="Q434" i="9" s="1"/>
  <c r="A433" i="9"/>
  <c r="Q433" i="9" s="1"/>
  <c r="A432" i="9"/>
  <c r="Q432" i="9" s="1"/>
  <c r="A413" i="9"/>
  <c r="Q413" i="9" s="1"/>
  <c r="A438" i="9"/>
  <c r="Q438" i="9" s="1"/>
  <c r="A427" i="9"/>
  <c r="Q427" i="9" s="1"/>
  <c r="A435" i="9"/>
  <c r="Q435" i="9" s="1"/>
  <c r="A439" i="9"/>
  <c r="Q439" i="9" s="1"/>
  <c r="A408" i="9"/>
  <c r="Q408" i="9" s="1"/>
  <c r="A419" i="9"/>
  <c r="Q419" i="9" s="1"/>
  <c r="A387" i="9"/>
  <c r="Q387" i="9" s="1"/>
  <c r="A410" i="9"/>
  <c r="Q410" i="9" s="1"/>
  <c r="A409" i="9"/>
  <c r="Q409" i="9" s="1"/>
  <c r="A423" i="9"/>
  <c r="Q423" i="9" s="1"/>
  <c r="A422" i="9"/>
  <c r="Q422" i="9" s="1"/>
  <c r="A421" i="9"/>
  <c r="Q421" i="9" s="1"/>
  <c r="A420" i="9"/>
  <c r="Q420" i="9" s="1"/>
  <c r="A425" i="9"/>
  <c r="Q425" i="9" s="1"/>
  <c r="A417" i="9"/>
  <c r="Q417" i="9" s="1"/>
  <c r="A418" i="9"/>
  <c r="Q418" i="9" s="1"/>
  <c r="A416" i="9"/>
  <c r="Q416" i="9" s="1"/>
  <c r="A415" i="9"/>
  <c r="Q415" i="9" s="1"/>
  <c r="A412" i="9"/>
  <c r="Q412" i="9" s="1"/>
  <c r="A411" i="9"/>
  <c r="Q411" i="9" s="1"/>
  <c r="A400" i="9"/>
  <c r="Q400" i="9" s="1"/>
  <c r="A384" i="9"/>
  <c r="Q384" i="9" s="1"/>
  <c r="A406" i="9"/>
  <c r="Q406" i="9" s="1"/>
  <c r="A405" i="9"/>
  <c r="Q405" i="9" s="1"/>
  <c r="A398" i="9"/>
  <c r="Q398" i="9" s="1"/>
  <c r="A382" i="9"/>
  <c r="Q382" i="9" s="1"/>
  <c r="A391" i="9"/>
  <c r="Q391" i="9" s="1"/>
  <c r="A375" i="9"/>
  <c r="Q375" i="9" s="1"/>
  <c r="A373" i="9"/>
  <c r="Q373" i="9" s="1"/>
  <c r="A404" i="9"/>
  <c r="Q404" i="9" s="1"/>
  <c r="A397" i="9"/>
  <c r="Q397" i="9" s="1"/>
  <c r="A381" i="9"/>
  <c r="Q381" i="9" s="1"/>
  <c r="A396" i="9"/>
  <c r="Q396" i="9" s="1"/>
  <c r="A380" i="9"/>
  <c r="Q380" i="9" s="1"/>
  <c r="A395" i="9"/>
  <c r="Q395" i="9" s="1"/>
  <c r="A379" i="9"/>
  <c r="Q379" i="9" s="1"/>
  <c r="A394" i="9"/>
  <c r="Q394" i="9" s="1"/>
  <c r="A378" i="9"/>
  <c r="Q378" i="9" s="1"/>
  <c r="A393" i="9"/>
  <c r="Q393" i="9" s="1"/>
  <c r="A377" i="9"/>
  <c r="Q377" i="9" s="1"/>
  <c r="A392" i="9"/>
  <c r="Q392" i="9" s="1"/>
  <c r="A376" i="9"/>
  <c r="Q376" i="9" s="1"/>
  <c r="A374" i="9"/>
  <c r="Q374" i="9" s="1"/>
  <c r="A388" i="9"/>
  <c r="Q388" i="9" s="1"/>
  <c r="A401" i="9"/>
  <c r="Q401" i="9" s="1"/>
  <c r="A385" i="9"/>
  <c r="Q385" i="9" s="1"/>
  <c r="A390" i="9"/>
  <c r="Q390" i="9" s="1"/>
  <c r="A389" i="9"/>
  <c r="Q389" i="9" s="1"/>
  <c r="A372" i="9"/>
  <c r="Q372" i="9" s="1"/>
  <c r="A403" i="9"/>
  <c r="Q403" i="9" s="1"/>
  <c r="A402" i="9"/>
  <c r="Q402" i="9" s="1"/>
  <c r="A386" i="9"/>
  <c r="Q386" i="9" s="1"/>
  <c r="A399" i="9"/>
  <c r="Q399" i="9" s="1"/>
  <c r="A383" i="9"/>
  <c r="Q383" i="9" s="1"/>
  <c r="N3" i="9"/>
  <c r="N370" i="9"/>
  <c r="N371" i="9"/>
  <c r="N4" i="9"/>
  <c r="N112" i="9"/>
  <c r="N179" i="9"/>
  <c r="N180" i="9"/>
  <c r="N181" i="9"/>
  <c r="N182" i="9"/>
  <c r="N183" i="9"/>
  <c r="N184" i="9"/>
  <c r="N185" i="9"/>
  <c r="N186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5" i="9"/>
  <c r="N204" i="9"/>
  <c r="N54" i="9"/>
  <c r="N206" i="9"/>
  <c r="N207" i="9"/>
  <c r="N187" i="9"/>
  <c r="N203" i="9"/>
  <c r="N159" i="9"/>
  <c r="N161" i="9"/>
  <c r="N51" i="9"/>
  <c r="N55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231" i="9"/>
  <c r="N33" i="9"/>
  <c r="N34" i="9"/>
  <c r="N35" i="9"/>
  <c r="N36" i="9"/>
  <c r="C3" i="7"/>
  <c r="C4" i="7"/>
  <c r="C5" i="7"/>
  <c r="C6" i="7"/>
  <c r="C7" i="7"/>
  <c r="J3" i="7"/>
  <c r="I9" i="7"/>
  <c r="J9" i="7" s="1"/>
  <c r="I11" i="7"/>
  <c r="J11" i="7" s="1"/>
  <c r="I12" i="7"/>
  <c r="J12" i="7" s="1"/>
  <c r="I15" i="7"/>
  <c r="J15" i="7" s="1"/>
  <c r="I10" i="7"/>
  <c r="J10" i="7" s="1"/>
  <c r="I14" i="7"/>
  <c r="J14" i="7" s="1"/>
  <c r="I13" i="7"/>
  <c r="J13" i="7" s="1"/>
  <c r="I4" i="7"/>
  <c r="J4" i="7" s="1"/>
  <c r="I6" i="7"/>
  <c r="J6" i="7" s="1"/>
  <c r="I5" i="7"/>
  <c r="J5" i="7" s="1"/>
  <c r="I8" i="7"/>
  <c r="J8" i="7" s="1"/>
  <c r="I7" i="7"/>
  <c r="J7" i="7" s="1"/>
  <c r="I23" i="7"/>
  <c r="J23" i="7" s="1"/>
  <c r="I20" i="7"/>
  <c r="J20" i="7" s="1"/>
  <c r="I24" i="7"/>
  <c r="J24" i="7" s="1"/>
  <c r="I21" i="7"/>
  <c r="J21" i="7" s="1"/>
  <c r="I26" i="7"/>
  <c r="J26" i="7" s="1"/>
  <c r="I22" i="7"/>
  <c r="J22" i="7" s="1"/>
  <c r="I25" i="7"/>
  <c r="J25" i="7" s="1"/>
  <c r="I19" i="7"/>
  <c r="J19" i="7" s="1"/>
  <c r="I16" i="7"/>
  <c r="J16" i="7" s="1"/>
  <c r="I18" i="7"/>
  <c r="J18" i="7" s="1"/>
  <c r="I17" i="7"/>
  <c r="J17" i="7" s="1"/>
  <c r="N369" i="9"/>
  <c r="N368" i="9"/>
  <c r="N367" i="9"/>
  <c r="N366" i="9"/>
  <c r="N365" i="9"/>
  <c r="N364" i="9"/>
  <c r="N363" i="9"/>
  <c r="N362" i="9"/>
  <c r="N361" i="9"/>
  <c r="N360" i="9"/>
  <c r="N359" i="9"/>
  <c r="N358" i="9"/>
  <c r="N357" i="9"/>
  <c r="N356" i="9"/>
  <c r="N355" i="9"/>
  <c r="N354" i="9"/>
  <c r="N353" i="9"/>
  <c r="N352" i="9"/>
  <c r="N351" i="9"/>
  <c r="N350" i="9"/>
  <c r="N349" i="9"/>
  <c r="N348" i="9"/>
  <c r="N347" i="9"/>
  <c r="N346" i="9"/>
  <c r="N345" i="9"/>
  <c r="N344" i="9"/>
  <c r="N343" i="9"/>
  <c r="N342" i="9"/>
  <c r="N341" i="9"/>
  <c r="N340" i="9"/>
  <c r="N339" i="9"/>
  <c r="N338" i="9"/>
  <c r="N337" i="9"/>
  <c r="N336" i="9"/>
  <c r="N335" i="9"/>
  <c r="N334" i="9"/>
  <c r="N333" i="9"/>
  <c r="N332" i="9"/>
  <c r="N331" i="9"/>
  <c r="N330" i="9"/>
  <c r="N329" i="9"/>
  <c r="N328" i="9"/>
  <c r="N327" i="9"/>
  <c r="N326" i="9"/>
  <c r="N325" i="9"/>
  <c r="N324" i="9"/>
  <c r="N323" i="9"/>
  <c r="N322" i="9"/>
  <c r="N321" i="9"/>
  <c r="N320" i="9"/>
  <c r="N319" i="9"/>
  <c r="N318" i="9"/>
  <c r="N317" i="9"/>
  <c r="N316" i="9"/>
  <c r="N315" i="9"/>
  <c r="N314" i="9"/>
  <c r="N313" i="9"/>
  <c r="N312" i="9"/>
  <c r="N311" i="9"/>
  <c r="N310" i="9"/>
  <c r="N309" i="9"/>
  <c r="N308" i="9"/>
  <c r="N307" i="9"/>
  <c r="N306" i="9"/>
  <c r="N305" i="9"/>
  <c r="N304" i="9"/>
  <c r="N267" i="9"/>
  <c r="N266" i="9"/>
  <c r="N265" i="9"/>
  <c r="N264" i="9"/>
  <c r="N263" i="9"/>
  <c r="N262" i="9"/>
  <c r="N261" i="9"/>
  <c r="N260" i="9"/>
  <c r="N259" i="9"/>
  <c r="N258" i="9"/>
  <c r="N257" i="9"/>
  <c r="N256" i="9"/>
  <c r="N255" i="9"/>
  <c r="N254" i="9"/>
  <c r="N253" i="9"/>
  <c r="N252" i="9"/>
  <c r="N251" i="9"/>
  <c r="N250" i="9"/>
  <c r="N249" i="9"/>
  <c r="N248" i="9"/>
  <c r="N247" i="9"/>
  <c r="N246" i="9"/>
  <c r="N245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0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3" i="9"/>
  <c r="N52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178" i="9"/>
  <c r="N177" i="9"/>
  <c r="N176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2" i="9"/>
  <c r="A3" i="9" l="1"/>
  <c r="Q3" i="9" s="1"/>
  <c r="A301" i="9"/>
  <c r="Q301" i="9" s="1"/>
  <c r="A285" i="9"/>
  <c r="Q285" i="9" s="1"/>
  <c r="A269" i="9"/>
  <c r="Q269" i="9" s="1"/>
  <c r="A200" i="9"/>
  <c r="Q200" i="9" s="1"/>
  <c r="A183" i="9"/>
  <c r="Q183" i="9" s="1"/>
  <c r="A299" i="9"/>
  <c r="Q299" i="9" s="1"/>
  <c r="A283" i="9"/>
  <c r="Q283" i="9" s="1"/>
  <c r="A55" i="9"/>
  <c r="Q55" i="9" s="1"/>
  <c r="A198" i="9"/>
  <c r="Q198" i="9" s="1"/>
  <c r="A181" i="9"/>
  <c r="Q181" i="9" s="1"/>
  <c r="A298" i="9"/>
  <c r="Q298" i="9" s="1"/>
  <c r="A282" i="9"/>
  <c r="Q282" i="9" s="1"/>
  <c r="A51" i="9"/>
  <c r="Q51" i="9" s="1"/>
  <c r="A197" i="9"/>
  <c r="Q197" i="9" s="1"/>
  <c r="A180" i="9"/>
  <c r="Q180" i="9" s="1"/>
  <c r="A296" i="9"/>
  <c r="Q296" i="9" s="1"/>
  <c r="A280" i="9"/>
  <c r="Q280" i="9" s="1"/>
  <c r="A159" i="9"/>
  <c r="Q159" i="9" s="1"/>
  <c r="A195" i="9"/>
  <c r="Q195" i="9" s="1"/>
  <c r="A112" i="9"/>
  <c r="Q112" i="9" s="1"/>
  <c r="A293" i="9"/>
  <c r="Q293" i="9" s="1"/>
  <c r="A277" i="9"/>
  <c r="Q277" i="9" s="1"/>
  <c r="A207" i="9"/>
  <c r="Q207" i="9" s="1"/>
  <c r="A192" i="9"/>
  <c r="Q192" i="9" s="1"/>
  <c r="A370" i="9"/>
  <c r="Q370" i="9" s="1"/>
  <c r="A303" i="9"/>
  <c r="Q303" i="9" s="1"/>
  <c r="A287" i="9"/>
  <c r="Q287" i="9" s="1"/>
  <c r="A271" i="9"/>
  <c r="Q271" i="9" s="1"/>
  <c r="A202" i="9"/>
  <c r="Q202" i="9" s="1"/>
  <c r="A185" i="9"/>
  <c r="Q185" i="9" s="1"/>
  <c r="A302" i="9"/>
  <c r="Q302" i="9" s="1"/>
  <c r="A286" i="9"/>
  <c r="Q286" i="9" s="1"/>
  <c r="A270" i="9"/>
  <c r="Q270" i="9" s="1"/>
  <c r="A201" i="9"/>
  <c r="Q201" i="9" s="1"/>
  <c r="A184" i="9"/>
  <c r="Q184" i="9" s="1"/>
  <c r="A295" i="9"/>
  <c r="Q295" i="9" s="1"/>
  <c r="A279" i="9"/>
  <c r="Q279" i="9" s="1"/>
  <c r="A203" i="9"/>
  <c r="Q203" i="9" s="1"/>
  <c r="A194" i="9"/>
  <c r="Q194" i="9" s="1"/>
  <c r="A4" i="9"/>
  <c r="Q4" i="9" s="1"/>
  <c r="A294" i="9"/>
  <c r="Q294" i="9" s="1"/>
  <c r="A278" i="9"/>
  <c r="Q278" i="9" s="1"/>
  <c r="A187" i="9"/>
  <c r="Q187" i="9" s="1"/>
  <c r="A193" i="9"/>
  <c r="Q193" i="9" s="1"/>
  <c r="A371" i="9"/>
  <c r="Q371" i="9" s="1"/>
  <c r="A290" i="9"/>
  <c r="Q290" i="9" s="1"/>
  <c r="A274" i="9"/>
  <c r="Q274" i="9" s="1"/>
  <c r="A204" i="9"/>
  <c r="Q204" i="9" s="1"/>
  <c r="A189" i="9"/>
  <c r="Q189" i="9" s="1"/>
  <c r="A291" i="9"/>
  <c r="Q291" i="9" s="1"/>
  <c r="A275" i="9"/>
  <c r="Q275" i="9" s="1"/>
  <c r="A190" i="9"/>
  <c r="Q190" i="9" s="1"/>
  <c r="A289" i="9"/>
  <c r="Q289" i="9" s="1"/>
  <c r="A273" i="9"/>
  <c r="Q273" i="9" s="1"/>
  <c r="A205" i="9"/>
  <c r="Q205" i="9" s="1"/>
  <c r="A188" i="9"/>
  <c r="Q188" i="9" s="1"/>
  <c r="A54" i="9"/>
  <c r="Q54" i="9" s="1"/>
  <c r="A292" i="9"/>
  <c r="Q292" i="9" s="1"/>
  <c r="A276" i="9"/>
  <c r="Q276" i="9" s="1"/>
  <c r="A206" i="9"/>
  <c r="Q206" i="9" s="1"/>
  <c r="A191" i="9"/>
  <c r="Q191" i="9" s="1"/>
  <c r="A231" i="9"/>
  <c r="Q231" i="9" s="1"/>
  <c r="A288" i="9"/>
  <c r="Q288" i="9" s="1"/>
  <c r="A272" i="9"/>
  <c r="Q272" i="9" s="1"/>
  <c r="A186" i="9"/>
  <c r="Q186" i="9" s="1"/>
  <c r="A300" i="9"/>
  <c r="Q300" i="9" s="1"/>
  <c r="A284" i="9"/>
  <c r="Q284" i="9" s="1"/>
  <c r="A268" i="9"/>
  <c r="Q268" i="9" s="1"/>
  <c r="A199" i="9"/>
  <c r="Q199" i="9" s="1"/>
  <c r="A182" i="9"/>
  <c r="Q182" i="9" s="1"/>
  <c r="A297" i="9"/>
  <c r="Q297" i="9" s="1"/>
  <c r="A281" i="9"/>
  <c r="Q281" i="9" s="1"/>
  <c r="A161" i="9"/>
  <c r="Q161" i="9" s="1"/>
  <c r="A196" i="9"/>
  <c r="Q196" i="9" s="1"/>
  <c r="A179" i="9"/>
  <c r="Q179" i="9" s="1"/>
  <c r="A33" i="9"/>
  <c r="Q33" i="9" s="1"/>
  <c r="A36" i="9"/>
  <c r="Q36" i="9" s="1"/>
  <c r="A34" i="9"/>
  <c r="Q34" i="9" s="1"/>
  <c r="A35" i="9"/>
  <c r="Q35" i="9" s="1"/>
  <c r="A368" i="9"/>
  <c r="Q368" i="9" s="1"/>
  <c r="A11" i="9"/>
  <c r="Q11" i="9" s="1"/>
  <c r="A18" i="9"/>
  <c r="Q18" i="9" s="1"/>
  <c r="A23" i="9"/>
  <c r="Q23" i="9" s="1"/>
  <c r="A28" i="9"/>
  <c r="Q28" i="9" s="1"/>
  <c r="A37" i="9"/>
  <c r="Q37" i="9" s="1"/>
  <c r="A62" i="9"/>
  <c r="Q62" i="9" s="1"/>
  <c r="A70" i="9"/>
  <c r="Q70" i="9" s="1"/>
  <c r="A78" i="9"/>
  <c r="Q78" i="9" s="1"/>
  <c r="A86" i="9"/>
  <c r="Q86" i="9" s="1"/>
  <c r="A94" i="9"/>
  <c r="Q94" i="9" s="1"/>
  <c r="A102" i="9"/>
  <c r="Q102" i="9" s="1"/>
  <c r="A110" i="9"/>
  <c r="Q110" i="9" s="1"/>
  <c r="A120" i="9"/>
  <c r="Q120" i="9" s="1"/>
  <c r="A127" i="9"/>
  <c r="Q127" i="9" s="1"/>
  <c r="A135" i="9"/>
  <c r="Q135" i="9" s="1"/>
  <c r="A143" i="9"/>
  <c r="Q143" i="9" s="1"/>
  <c r="A151" i="9"/>
  <c r="Q151" i="9" s="1"/>
  <c r="A158" i="9"/>
  <c r="Q158" i="9" s="1"/>
  <c r="A12" i="9"/>
  <c r="Q12" i="9" s="1"/>
  <c r="A19" i="9"/>
  <c r="Q19" i="9" s="1"/>
  <c r="A29" i="9"/>
  <c r="Q29" i="9" s="1"/>
  <c r="A38" i="9"/>
  <c r="Q38" i="9" s="1"/>
  <c r="A43" i="9"/>
  <c r="Q43" i="9" s="1"/>
  <c r="A47" i="9"/>
  <c r="Q47" i="9" s="1"/>
  <c r="A263" i="9"/>
  <c r="Q263" i="9" s="1"/>
  <c r="A309" i="9"/>
  <c r="Q309" i="9" s="1"/>
  <c r="A317" i="9"/>
  <c r="Q317" i="9" s="1"/>
  <c r="A325" i="9"/>
  <c r="Q325" i="9" s="1"/>
  <c r="A332" i="9"/>
  <c r="Q332" i="9" s="1"/>
  <c r="A340" i="9"/>
  <c r="Q340" i="9" s="1"/>
  <c r="A348" i="9"/>
  <c r="Q348" i="9" s="1"/>
  <c r="A356" i="9"/>
  <c r="Q356" i="9" s="1"/>
  <c r="A165" i="9"/>
  <c r="Q165" i="9" s="1"/>
  <c r="A173" i="9"/>
  <c r="Q173" i="9" s="1"/>
  <c r="A213" i="9"/>
  <c r="Q213" i="9" s="1"/>
  <c r="A221" i="9"/>
  <c r="Q221" i="9" s="1"/>
  <c r="A225" i="9"/>
  <c r="Q225" i="9" s="1"/>
  <c r="A229" i="9"/>
  <c r="Q229" i="9" s="1"/>
  <c r="A238" i="9"/>
  <c r="Q238" i="9" s="1"/>
  <c r="A246" i="9"/>
  <c r="Q246" i="9" s="1"/>
  <c r="A254" i="9"/>
  <c r="Q254" i="9" s="1"/>
  <c r="A262" i="9"/>
  <c r="Q262" i="9" s="1"/>
  <c r="A306" i="9"/>
  <c r="Q306" i="9" s="1"/>
  <c r="A308" i="9"/>
  <c r="Q308" i="9" s="1"/>
  <c r="A255" i="9"/>
  <c r="Q255" i="9" s="1"/>
  <c r="A316" i="9"/>
  <c r="Q316" i="9" s="1"/>
  <c r="A324" i="9"/>
  <c r="Q324" i="9" s="1"/>
  <c r="A331" i="9"/>
  <c r="Q331" i="9" s="1"/>
  <c r="A339" i="9"/>
  <c r="Q339" i="9" s="1"/>
  <c r="A347" i="9"/>
  <c r="Q347" i="9" s="1"/>
  <c r="A355" i="9"/>
  <c r="Q355" i="9" s="1"/>
  <c r="A363" i="9"/>
  <c r="Q363" i="9" s="1"/>
  <c r="A358" i="9"/>
  <c r="Q358" i="9" s="1"/>
  <c r="A366" i="9"/>
  <c r="Q366" i="9" s="1"/>
  <c r="A63" i="9"/>
  <c r="Q63" i="9" s="1"/>
  <c r="A71" i="9"/>
  <c r="Q71" i="9" s="1"/>
  <c r="A79" i="9"/>
  <c r="Q79" i="9" s="1"/>
  <c r="A87" i="9"/>
  <c r="Q87" i="9" s="1"/>
  <c r="A95" i="9"/>
  <c r="Q95" i="9" s="1"/>
  <c r="A103" i="9"/>
  <c r="Q103" i="9" s="1"/>
  <c r="A113" i="9"/>
  <c r="Q113" i="9" s="1"/>
  <c r="A121" i="9"/>
  <c r="Q121" i="9" s="1"/>
  <c r="A128" i="9"/>
  <c r="Q128" i="9" s="1"/>
  <c r="A136" i="9"/>
  <c r="Q136" i="9" s="1"/>
  <c r="A144" i="9"/>
  <c r="Q144" i="9" s="1"/>
  <c r="A152" i="9"/>
  <c r="Q152" i="9" s="1"/>
  <c r="A160" i="9"/>
  <c r="Q160" i="9" s="1"/>
  <c r="A166" i="9"/>
  <c r="Q166" i="9" s="1"/>
  <c r="A174" i="9"/>
  <c r="Q174" i="9" s="1"/>
  <c r="A214" i="9"/>
  <c r="Q214" i="9" s="1"/>
  <c r="A222" i="9"/>
  <c r="Q222" i="9" s="1"/>
  <c r="A226" i="9"/>
  <c r="Q226" i="9" s="1"/>
  <c r="A230" i="9"/>
  <c r="Q230" i="9" s="1"/>
  <c r="A239" i="9"/>
  <c r="Q239" i="9" s="1"/>
  <c r="A247" i="9"/>
  <c r="Q247" i="9" s="1"/>
  <c r="A40" i="9"/>
  <c r="Q40" i="9" s="1"/>
  <c r="A257" i="9"/>
  <c r="Q257" i="9" s="1"/>
  <c r="A265" i="9"/>
  <c r="Q265" i="9" s="1"/>
  <c r="A311" i="9"/>
  <c r="Q311" i="9" s="1"/>
  <c r="A319" i="9"/>
  <c r="Q319" i="9" s="1"/>
  <c r="A334" i="9"/>
  <c r="Q334" i="9" s="1"/>
  <c r="A342" i="9"/>
  <c r="Q342" i="9" s="1"/>
  <c r="A350" i="9"/>
  <c r="Q350" i="9" s="1"/>
  <c r="A6" i="9"/>
  <c r="Q6" i="9" s="1"/>
  <c r="A10" i="9"/>
  <c r="Q10" i="9" s="1"/>
  <c r="A16" i="9"/>
  <c r="Q16" i="9" s="1"/>
  <c r="A21" i="9"/>
  <c r="Q21" i="9" s="1"/>
  <c r="A26" i="9"/>
  <c r="Q26" i="9" s="1"/>
  <c r="A177" i="9"/>
  <c r="Q177" i="9" s="1"/>
  <c r="A46" i="9"/>
  <c r="Q46" i="9" s="1"/>
  <c r="A52" i="9"/>
  <c r="Q52" i="9" s="1"/>
  <c r="A60" i="9"/>
  <c r="Q60" i="9" s="1"/>
  <c r="A232" i="9"/>
  <c r="Q232" i="9" s="1"/>
  <c r="A248" i="9"/>
  <c r="Q248" i="9" s="1"/>
  <c r="A264" i="9"/>
  <c r="Q264" i="9" s="1"/>
  <c r="A326" i="9"/>
  <c r="Q326" i="9" s="1"/>
  <c r="A341" i="9"/>
  <c r="Q341" i="9" s="1"/>
  <c r="A357" i="9"/>
  <c r="Q357" i="9" s="1"/>
  <c r="A2" i="9"/>
  <c r="Q2" i="9" s="1"/>
  <c r="A9" i="9"/>
  <c r="Q9" i="9" s="1"/>
  <c r="A14" i="9"/>
  <c r="Q14" i="9" s="1"/>
  <c r="A32" i="9"/>
  <c r="Q32" i="9" s="1"/>
  <c r="A41" i="9"/>
  <c r="Q41" i="9" s="1"/>
  <c r="A68" i="9"/>
  <c r="Q68" i="9" s="1"/>
  <c r="A76" i="9"/>
  <c r="Q76" i="9" s="1"/>
  <c r="A84" i="9"/>
  <c r="Q84" i="9" s="1"/>
  <c r="A92" i="9"/>
  <c r="Q92" i="9" s="1"/>
  <c r="A100" i="9"/>
  <c r="Q100" i="9" s="1"/>
  <c r="A108" i="9"/>
  <c r="Q108" i="9" s="1"/>
  <c r="A118" i="9"/>
  <c r="Q118" i="9" s="1"/>
  <c r="A353" i="9"/>
  <c r="Q353" i="9" s="1"/>
  <c r="A361" i="9"/>
  <c r="Q361" i="9" s="1"/>
  <c r="A369" i="9"/>
  <c r="Q369" i="9" s="1"/>
  <c r="A72" i="9"/>
  <c r="Q72" i="9" s="1"/>
  <c r="A88" i="9"/>
  <c r="Q88" i="9" s="1"/>
  <c r="A104" i="9"/>
  <c r="Q104" i="9" s="1"/>
  <c r="A114" i="9"/>
  <c r="Q114" i="9" s="1"/>
  <c r="A129" i="9"/>
  <c r="Q129" i="9" s="1"/>
  <c r="A145" i="9"/>
  <c r="Q145" i="9" s="1"/>
  <c r="A162" i="9"/>
  <c r="Q162" i="9" s="1"/>
  <c r="A175" i="9"/>
  <c r="Q175" i="9" s="1"/>
  <c r="A310" i="9"/>
  <c r="Q310" i="9" s="1"/>
  <c r="A8" i="9"/>
  <c r="Q8" i="9" s="1"/>
  <c r="A20" i="9"/>
  <c r="Q20" i="9" s="1"/>
  <c r="A31" i="9"/>
  <c r="Q31" i="9" s="1"/>
  <c r="A44" i="9"/>
  <c r="Q44" i="9" s="1"/>
  <c r="A49" i="9"/>
  <c r="Q49" i="9" s="1"/>
  <c r="A57" i="9"/>
  <c r="Q57" i="9" s="1"/>
  <c r="A65" i="9"/>
  <c r="Q65" i="9" s="1"/>
  <c r="A73" i="9"/>
  <c r="Q73" i="9" s="1"/>
  <c r="A81" i="9"/>
  <c r="Q81" i="9" s="1"/>
  <c r="A89" i="9"/>
  <c r="Q89" i="9" s="1"/>
  <c r="A97" i="9"/>
  <c r="Q97" i="9" s="1"/>
  <c r="A105" i="9"/>
  <c r="Q105" i="9" s="1"/>
  <c r="A115" i="9"/>
  <c r="Q115" i="9" s="1"/>
  <c r="A123" i="9"/>
  <c r="Q123" i="9" s="1"/>
  <c r="A130" i="9"/>
  <c r="Q130" i="9" s="1"/>
  <c r="A138" i="9"/>
  <c r="Q138" i="9" s="1"/>
  <c r="A146" i="9"/>
  <c r="Q146" i="9" s="1"/>
  <c r="A154" i="9"/>
  <c r="Q154" i="9" s="1"/>
  <c r="A168" i="9"/>
  <c r="Q168" i="9" s="1"/>
  <c r="A208" i="9"/>
  <c r="Q208" i="9" s="1"/>
  <c r="A216" i="9"/>
  <c r="Q216" i="9" s="1"/>
  <c r="A233" i="9"/>
  <c r="Q233" i="9" s="1"/>
  <c r="A241" i="9"/>
  <c r="Q241" i="9" s="1"/>
  <c r="A249" i="9"/>
  <c r="Q249" i="9" s="1"/>
  <c r="A45" i="9"/>
  <c r="Q45" i="9" s="1"/>
  <c r="A50" i="9"/>
  <c r="Q50" i="9" s="1"/>
  <c r="A58" i="9"/>
  <c r="Q58" i="9" s="1"/>
  <c r="A66" i="9"/>
  <c r="Q66" i="9" s="1"/>
  <c r="A74" i="9"/>
  <c r="Q74" i="9" s="1"/>
  <c r="A82" i="9"/>
  <c r="Q82" i="9" s="1"/>
  <c r="A90" i="9"/>
  <c r="Q90" i="9" s="1"/>
  <c r="A98" i="9"/>
  <c r="Q98" i="9" s="1"/>
  <c r="A106" i="9"/>
  <c r="Q106" i="9" s="1"/>
  <c r="A116" i="9"/>
  <c r="Q116" i="9" s="1"/>
  <c r="A124" i="9"/>
  <c r="Q124" i="9" s="1"/>
  <c r="A131" i="9"/>
  <c r="Q131" i="9" s="1"/>
  <c r="A139" i="9"/>
  <c r="Q139" i="9" s="1"/>
  <c r="A147" i="9"/>
  <c r="Q147" i="9" s="1"/>
  <c r="A155" i="9"/>
  <c r="Q155" i="9" s="1"/>
  <c r="A169" i="9"/>
  <c r="Q169" i="9" s="1"/>
  <c r="A209" i="9"/>
  <c r="Q209" i="9" s="1"/>
  <c r="A217" i="9"/>
  <c r="Q217" i="9" s="1"/>
  <c r="A234" i="9"/>
  <c r="Q234" i="9" s="1"/>
  <c r="A242" i="9"/>
  <c r="Q242" i="9" s="1"/>
  <c r="A250" i="9"/>
  <c r="Q250" i="9" s="1"/>
  <c r="A258" i="9"/>
  <c r="Q258" i="9" s="1"/>
  <c r="A266" i="9"/>
  <c r="Q266" i="9" s="1"/>
  <c r="A312" i="9"/>
  <c r="Q312" i="9" s="1"/>
  <c r="A320" i="9"/>
  <c r="Q320" i="9" s="1"/>
  <c r="A327" i="9"/>
  <c r="Q327" i="9" s="1"/>
  <c r="A335" i="9"/>
  <c r="Q335" i="9" s="1"/>
  <c r="A343" i="9"/>
  <c r="Q343" i="9" s="1"/>
  <c r="A359" i="9"/>
  <c r="Q359" i="9" s="1"/>
  <c r="A5" i="9"/>
  <c r="Q5" i="9" s="1"/>
  <c r="A15" i="9"/>
  <c r="Q15" i="9" s="1"/>
  <c r="A25" i="9"/>
  <c r="Q25" i="9" s="1"/>
  <c r="A176" i="9"/>
  <c r="Q176" i="9" s="1"/>
  <c r="A42" i="9"/>
  <c r="Q42" i="9" s="1"/>
  <c r="A59" i="9"/>
  <c r="Q59" i="9" s="1"/>
  <c r="A67" i="9"/>
  <c r="Q67" i="9" s="1"/>
  <c r="A75" i="9"/>
  <c r="Q75" i="9" s="1"/>
  <c r="A83" i="9"/>
  <c r="Q83" i="9" s="1"/>
  <c r="A91" i="9"/>
  <c r="Q91" i="9" s="1"/>
  <c r="A99" i="9"/>
  <c r="Q99" i="9" s="1"/>
  <c r="A107" i="9"/>
  <c r="Q107" i="9" s="1"/>
  <c r="A117" i="9"/>
  <c r="Q117" i="9" s="1"/>
  <c r="A125" i="9"/>
  <c r="Q125" i="9" s="1"/>
  <c r="A132" i="9"/>
  <c r="Q132" i="9" s="1"/>
  <c r="A140" i="9"/>
  <c r="Q140" i="9" s="1"/>
  <c r="A148" i="9"/>
  <c r="Q148" i="9" s="1"/>
  <c r="A163" i="9"/>
  <c r="Q163" i="9" s="1"/>
  <c r="A170" i="9"/>
  <c r="Q170" i="9" s="1"/>
  <c r="A210" i="9"/>
  <c r="Q210" i="9" s="1"/>
  <c r="A218" i="9"/>
  <c r="Q218" i="9" s="1"/>
  <c r="A235" i="9"/>
  <c r="Q235" i="9" s="1"/>
  <c r="A243" i="9"/>
  <c r="Q243" i="9" s="1"/>
  <c r="A251" i="9"/>
  <c r="Q251" i="9" s="1"/>
  <c r="A259" i="9"/>
  <c r="Q259" i="9" s="1"/>
  <c r="A267" i="9"/>
  <c r="Q267" i="9" s="1"/>
  <c r="A313" i="9"/>
  <c r="Q313" i="9" s="1"/>
  <c r="A321" i="9"/>
  <c r="Q321" i="9" s="1"/>
  <c r="A328" i="9"/>
  <c r="Q328" i="9" s="1"/>
  <c r="A336" i="9"/>
  <c r="Q336" i="9" s="1"/>
  <c r="A344" i="9"/>
  <c r="Q344" i="9" s="1"/>
  <c r="A352" i="9"/>
  <c r="Q352" i="9" s="1"/>
  <c r="A360" i="9"/>
  <c r="Q360" i="9" s="1"/>
  <c r="A133" i="9"/>
  <c r="Q133" i="9" s="1"/>
  <c r="A141" i="9"/>
  <c r="Q141" i="9" s="1"/>
  <c r="A149" i="9"/>
  <c r="Q149" i="9" s="1"/>
  <c r="A156" i="9"/>
  <c r="Q156" i="9" s="1"/>
  <c r="A171" i="9"/>
  <c r="Q171" i="9" s="1"/>
  <c r="A211" i="9"/>
  <c r="Q211" i="9" s="1"/>
  <c r="A219" i="9"/>
  <c r="Q219" i="9" s="1"/>
  <c r="A223" i="9"/>
  <c r="Q223" i="9" s="1"/>
  <c r="A227" i="9"/>
  <c r="Q227" i="9" s="1"/>
  <c r="A236" i="9"/>
  <c r="Q236" i="9" s="1"/>
  <c r="A244" i="9"/>
  <c r="Q244" i="9" s="1"/>
  <c r="A252" i="9"/>
  <c r="Q252" i="9" s="1"/>
  <c r="A260" i="9"/>
  <c r="Q260" i="9" s="1"/>
  <c r="A304" i="9"/>
  <c r="Q304" i="9" s="1"/>
  <c r="A314" i="9"/>
  <c r="Q314" i="9" s="1"/>
  <c r="A322" i="9"/>
  <c r="Q322" i="9" s="1"/>
  <c r="A329" i="9"/>
  <c r="Q329" i="9" s="1"/>
  <c r="A337" i="9"/>
  <c r="Q337" i="9" s="1"/>
  <c r="A7" i="9"/>
  <c r="Q7" i="9" s="1"/>
  <c r="A17" i="9"/>
  <c r="Q17" i="9" s="1"/>
  <c r="A22" i="9"/>
  <c r="Q22" i="9" s="1"/>
  <c r="A27" i="9"/>
  <c r="Q27" i="9" s="1"/>
  <c r="A178" i="9"/>
  <c r="Q178" i="9" s="1"/>
  <c r="A53" i="9"/>
  <c r="Q53" i="9" s="1"/>
  <c r="A61" i="9"/>
  <c r="Q61" i="9" s="1"/>
  <c r="A69" i="9"/>
  <c r="Q69" i="9" s="1"/>
  <c r="A354" i="9"/>
  <c r="Q354" i="9" s="1"/>
  <c r="A351" i="9"/>
  <c r="Q351" i="9" s="1"/>
  <c r="A367" i="9"/>
  <c r="Q367" i="9" s="1"/>
  <c r="A345" i="9"/>
  <c r="Q345" i="9" s="1"/>
  <c r="A77" i="9"/>
  <c r="Q77" i="9" s="1"/>
  <c r="A85" i="9"/>
  <c r="Q85" i="9" s="1"/>
  <c r="A93" i="9"/>
  <c r="Q93" i="9" s="1"/>
  <c r="A101" i="9"/>
  <c r="Q101" i="9" s="1"/>
  <c r="A109" i="9"/>
  <c r="Q109" i="9" s="1"/>
  <c r="A111" i="9"/>
  <c r="Q111" i="9" s="1"/>
  <c r="A119" i="9"/>
  <c r="Q119" i="9" s="1"/>
  <c r="A126" i="9"/>
  <c r="Q126" i="9" s="1"/>
  <c r="A134" i="9"/>
  <c r="Q134" i="9" s="1"/>
  <c r="A142" i="9"/>
  <c r="Q142" i="9" s="1"/>
  <c r="A150" i="9"/>
  <c r="Q150" i="9" s="1"/>
  <c r="A157" i="9"/>
  <c r="Q157" i="9" s="1"/>
  <c r="A164" i="9"/>
  <c r="Q164" i="9" s="1"/>
  <c r="A172" i="9"/>
  <c r="Q172" i="9" s="1"/>
  <c r="A212" i="9"/>
  <c r="Q212" i="9" s="1"/>
  <c r="A220" i="9"/>
  <c r="Q220" i="9" s="1"/>
  <c r="A224" i="9"/>
  <c r="Q224" i="9" s="1"/>
  <c r="A228" i="9"/>
  <c r="Q228" i="9" s="1"/>
  <c r="A237" i="9"/>
  <c r="Q237" i="9" s="1"/>
  <c r="A245" i="9"/>
  <c r="Q245" i="9" s="1"/>
  <c r="A253" i="9"/>
  <c r="Q253" i="9" s="1"/>
  <c r="A261" i="9"/>
  <c r="Q261" i="9" s="1"/>
  <c r="A305" i="9"/>
  <c r="Q305" i="9" s="1"/>
  <c r="A307" i="9"/>
  <c r="Q307" i="9" s="1"/>
  <c r="A315" i="9"/>
  <c r="Q315" i="9" s="1"/>
  <c r="A323" i="9"/>
  <c r="Q323" i="9" s="1"/>
  <c r="A330" i="9"/>
  <c r="Q330" i="9" s="1"/>
  <c r="A338" i="9"/>
  <c r="Q338" i="9" s="1"/>
  <c r="A346" i="9"/>
  <c r="Q346" i="9" s="1"/>
  <c r="A362" i="9"/>
  <c r="Q362" i="9" s="1"/>
  <c r="A364" i="9"/>
  <c r="Q364" i="9" s="1"/>
  <c r="A13" i="9"/>
  <c r="Q13" i="9" s="1"/>
  <c r="A24" i="9"/>
  <c r="Q24" i="9" s="1"/>
  <c r="A30" i="9"/>
  <c r="Q30" i="9" s="1"/>
  <c r="A39" i="9"/>
  <c r="Q39" i="9" s="1"/>
  <c r="A48" i="9"/>
  <c r="Q48" i="9" s="1"/>
  <c r="A56" i="9"/>
  <c r="Q56" i="9" s="1"/>
  <c r="A64" i="9"/>
  <c r="Q64" i="9" s="1"/>
  <c r="A80" i="9"/>
  <c r="Q80" i="9" s="1"/>
  <c r="A96" i="9"/>
  <c r="Q96" i="9" s="1"/>
  <c r="A122" i="9"/>
  <c r="Q122" i="9" s="1"/>
  <c r="A137" i="9"/>
  <c r="Q137" i="9" s="1"/>
  <c r="A153" i="9"/>
  <c r="Q153" i="9" s="1"/>
  <c r="A167" i="9"/>
  <c r="Q167" i="9" s="1"/>
  <c r="A215" i="9"/>
  <c r="Q215" i="9" s="1"/>
  <c r="A240" i="9"/>
  <c r="Q240" i="9" s="1"/>
  <c r="A256" i="9"/>
  <c r="Q256" i="9" s="1"/>
  <c r="A318" i="9"/>
  <c r="Q318" i="9" s="1"/>
  <c r="A333" i="9"/>
  <c r="Q333" i="9" s="1"/>
  <c r="A349" i="9"/>
  <c r="Q349" i="9" s="1"/>
  <c r="A365" i="9"/>
  <c r="Q365" i="9" s="1"/>
</calcChain>
</file>

<file path=xl/sharedStrings.xml><?xml version="1.0" encoding="utf-8"?>
<sst xmlns="http://schemas.openxmlformats.org/spreadsheetml/2006/main" count="5944" uniqueCount="1630">
  <si>
    <t>Typ_Topo</t>
  </si>
  <si>
    <t>Typ_ModalSplit</t>
  </si>
  <si>
    <t>ARS_5</t>
  </si>
  <si>
    <t>ARS_9</t>
  </si>
  <si>
    <t>lon</t>
  </si>
  <si>
    <t>lat</t>
  </si>
  <si>
    <t>RegioStaR2</t>
  </si>
  <si>
    <t>RegioStaR4</t>
  </si>
  <si>
    <t>RegioStaR17</t>
  </si>
  <si>
    <t>RegioStaR7</t>
  </si>
  <si>
    <t>RegioStaR5</t>
  </si>
  <si>
    <t>RegioStaR_Stadtregion</t>
  </si>
  <si>
    <t>RegioStaR_NameStadtregion</t>
  </si>
  <si>
    <t>TOTAL_KM</t>
  </si>
  <si>
    <t>N_TRIPS</t>
  </si>
  <si>
    <t>N_T_MALE</t>
  </si>
  <si>
    <t>N_T_FEMALE</t>
  </si>
  <si>
    <t>N_T_UNKNOW</t>
  </si>
  <si>
    <t>N_T_0_17</t>
  </si>
  <si>
    <t>N_T_18_25</t>
  </si>
  <si>
    <t>N_T_26_35</t>
  </si>
  <si>
    <t>N_T_36_50</t>
  </si>
  <si>
    <t>N_T_51_60</t>
  </si>
  <si>
    <t>N_T_61_70</t>
  </si>
  <si>
    <t>N_T_71_INF</t>
  </si>
  <si>
    <t>N_USERS</t>
  </si>
  <si>
    <t>N_U_MALE</t>
  </si>
  <si>
    <t>N_U_FEMALE</t>
  </si>
  <si>
    <t>N_U_UNKNOW</t>
  </si>
  <si>
    <t>N_U_0_17</t>
  </si>
  <si>
    <t>N_U_18_25</t>
  </si>
  <si>
    <t>N_U_26_35</t>
  </si>
  <si>
    <t>N_U_36_50</t>
  </si>
  <si>
    <t>N_U_51_60</t>
  </si>
  <si>
    <t>N_U_61_70</t>
  </si>
  <si>
    <t>N_U_71_INF</t>
  </si>
  <si>
    <t>total_km_i</t>
  </si>
  <si>
    <t>SR_mean_USER_age_male</t>
  </si>
  <si>
    <t>SR_mean_USER_age_female</t>
  </si>
  <si>
    <t>SR_mean_USER_age</t>
  </si>
  <si>
    <t>SR_mean_TRIP_distance</t>
  </si>
  <si>
    <t>SR_mean_TRIP_speed_avg</t>
  </si>
  <si>
    <t>SR_mean_TRIP_waiting_events_count</t>
  </si>
  <si>
    <t>SR_mean_TRIP_waiting_events_total_duration</t>
  </si>
  <si>
    <t>SR_mean_TRIP_duration</t>
  </si>
  <si>
    <t>Nominal</t>
  </si>
  <si>
    <t>km^2</t>
  </si>
  <si>
    <t>Ratio</t>
  </si>
  <si>
    <t>%</t>
  </si>
  <si>
    <t>IÖR-Monitor</t>
  </si>
  <si>
    <t>Ordinal</t>
  </si>
  <si>
    <t>BMDV</t>
  </si>
  <si>
    <t>EUR</t>
  </si>
  <si>
    <t>Statistische Ämter</t>
  </si>
  <si>
    <t>Regionalatlas</t>
  </si>
  <si>
    <t>berechnet</t>
  </si>
  <si>
    <t>MID</t>
  </si>
  <si>
    <t>km</t>
  </si>
  <si>
    <t>SR22-Tabelle</t>
  </si>
  <si>
    <t>Stadtradeln</t>
  </si>
  <si>
    <t>km/Person</t>
  </si>
  <si>
    <t>Unfallatlas</t>
  </si>
  <si>
    <t>ADFC Fahrradklimatest</t>
  </si>
  <si>
    <t>Intervall</t>
  </si>
  <si>
    <t>Deutschlandatlas</t>
  </si>
  <si>
    <t>in 1000 EUR</t>
  </si>
  <si>
    <t>min</t>
  </si>
  <si>
    <t>Zensus22</t>
  </si>
  <si>
    <t>BBSR_VWG</t>
  </si>
  <si>
    <t>BBSR_KRS</t>
  </si>
  <si>
    <t>BBSR</t>
  </si>
  <si>
    <t>€</t>
  </si>
  <si>
    <t xml:space="preserve">%  </t>
  </si>
  <si>
    <t xml:space="preserve">m²  </t>
  </si>
  <si>
    <t>INKAR2024</t>
  </si>
  <si>
    <t xml:space="preserve">€/m²  </t>
  </si>
  <si>
    <t xml:space="preserve">€  </t>
  </si>
  <si>
    <t>m²</t>
  </si>
  <si>
    <t>CODE</t>
  </si>
  <si>
    <t>C1</t>
  </si>
  <si>
    <t>C2</t>
  </si>
  <si>
    <t>C3</t>
  </si>
  <si>
    <t>SR22</t>
  </si>
  <si>
    <t>Einheitenlos</t>
  </si>
  <si>
    <t>°</t>
  </si>
  <si>
    <t>m</t>
  </si>
  <si>
    <t>s</t>
  </si>
  <si>
    <t>m/s</t>
  </si>
  <si>
    <t>KAT1</t>
  </si>
  <si>
    <t>km/km²</t>
  </si>
  <si>
    <t>fkt22_F1_5</t>
  </si>
  <si>
    <t>fkt22_F6_10</t>
  </si>
  <si>
    <t>fkt22_F11_17</t>
  </si>
  <si>
    <t>fkt22_F18_22</t>
  </si>
  <si>
    <t>fkt22_F23_27</t>
  </si>
  <si>
    <t>fkt22_F1</t>
  </si>
  <si>
    <t>fkt22_F2</t>
  </si>
  <si>
    <t>fkt22_F3</t>
  </si>
  <si>
    <t>fkt22_F4</t>
  </si>
  <si>
    <t>fkt22_F5</t>
  </si>
  <si>
    <t>fkt22_F6</t>
  </si>
  <si>
    <t>fkt22_F7</t>
  </si>
  <si>
    <t>fkt22_F8</t>
  </si>
  <si>
    <t>fkt22_F9</t>
  </si>
  <si>
    <t>fkt22_F10</t>
  </si>
  <si>
    <t>fkt22_F11</t>
  </si>
  <si>
    <t>fkt22_F12</t>
  </si>
  <si>
    <t>fkt22_F13</t>
  </si>
  <si>
    <t>fkt22_F14</t>
  </si>
  <si>
    <t>fkt22_F15</t>
  </si>
  <si>
    <t>fkt22_F16</t>
  </si>
  <si>
    <t>fkt22_F17</t>
  </si>
  <si>
    <t>fkt22_F18</t>
  </si>
  <si>
    <t>fkt22_F19</t>
  </si>
  <si>
    <t>fkt22_F20</t>
  </si>
  <si>
    <t>fkt22_F21</t>
  </si>
  <si>
    <t>fkt22_F22</t>
  </si>
  <si>
    <t>fkt22_F23</t>
  </si>
  <si>
    <t>fkt22_F24</t>
  </si>
  <si>
    <t>fkt22_F25</t>
  </si>
  <si>
    <t>fkt22_F26</t>
  </si>
  <si>
    <t>fkt22_F27</t>
  </si>
  <si>
    <t>fkt24_f1_5</t>
  </si>
  <si>
    <t>fkt24_f6_10</t>
  </si>
  <si>
    <t>fkt24_f11_17</t>
  </si>
  <si>
    <t>fkt24_f18_22</t>
  </si>
  <si>
    <t>fkt24_f23_27</t>
  </si>
  <si>
    <t>fkt24_f1</t>
  </si>
  <si>
    <t>fkt24_f2</t>
  </si>
  <si>
    <t>fkt24_f3</t>
  </si>
  <si>
    <t>fkt24_f4</t>
  </si>
  <si>
    <t>fkt24_f5</t>
  </si>
  <si>
    <t>fkt24_f6</t>
  </si>
  <si>
    <t>fkt24_f7</t>
  </si>
  <si>
    <t>fkt24_f8</t>
  </si>
  <si>
    <t>fkt24_f9</t>
  </si>
  <si>
    <t>fkt24_f10</t>
  </si>
  <si>
    <t>fkt24_f11</t>
  </si>
  <si>
    <t>fkt24_f12</t>
  </si>
  <si>
    <t>fkt24_f13</t>
  </si>
  <si>
    <t>fkt24_f14</t>
  </si>
  <si>
    <t>fkt24_f15</t>
  </si>
  <si>
    <t>fkt24_f16</t>
  </si>
  <si>
    <t>fkt24_f17</t>
  </si>
  <si>
    <t>fkt24_f18</t>
  </si>
  <si>
    <t>fkt24_f19</t>
  </si>
  <si>
    <t>fkt24_f20</t>
  </si>
  <si>
    <t>fkt24_f21</t>
  </si>
  <si>
    <t>fkt24_f22</t>
  </si>
  <si>
    <t>fkt24_f23</t>
  </si>
  <si>
    <t>fkt24_f24</t>
  </si>
  <si>
    <t>fkt24_f25</t>
  </si>
  <si>
    <t>fkt24_f26</t>
  </si>
  <si>
    <t>fkt24_f27</t>
  </si>
  <si>
    <t>nur in Auswahl für 24</t>
  </si>
  <si>
    <t>SR24 (SA-Fabian)</t>
  </si>
  <si>
    <t>OSM (SA-Fabian)</t>
  </si>
  <si>
    <t>s/km</t>
  </si>
  <si>
    <t>km / km^2</t>
  </si>
  <si>
    <t>n</t>
  </si>
  <si>
    <t>SR24</t>
  </si>
  <si>
    <t>MID17</t>
  </si>
  <si>
    <t>GG</t>
  </si>
  <si>
    <t>C1C2</t>
  </si>
  <si>
    <t>Bezeichnung</t>
  </si>
  <si>
    <t>KAT2</t>
  </si>
  <si>
    <t>Code</t>
  </si>
  <si>
    <t>Chunk</t>
  </si>
  <si>
    <t>10</t>
  </si>
  <si>
    <t>GVB</t>
  </si>
  <si>
    <t>09</t>
  </si>
  <si>
    <t>01</t>
  </si>
  <si>
    <t>05</t>
  </si>
  <si>
    <t>RegioStar</t>
  </si>
  <si>
    <t>Modal-Split</t>
  </si>
  <si>
    <t>02</t>
  </si>
  <si>
    <t>fkt22</t>
  </si>
  <si>
    <t>04</t>
  </si>
  <si>
    <t>SR22-Umfrage</t>
  </si>
  <si>
    <t>Deutschlandatlas0</t>
  </si>
  <si>
    <t>Deutschlandatlas1</t>
  </si>
  <si>
    <t>Deutschlandatlas2</t>
  </si>
  <si>
    <t>Deutschlandatlas3</t>
  </si>
  <si>
    <t>Deutschlandatlas4</t>
  </si>
  <si>
    <t>Deutschlandatlas5</t>
  </si>
  <si>
    <t>IÖR</t>
  </si>
  <si>
    <t>06</t>
  </si>
  <si>
    <t>ALL</t>
  </si>
  <si>
    <t>07</t>
  </si>
  <si>
    <t>08</t>
  </si>
  <si>
    <t>SA-Fabian</t>
  </si>
  <si>
    <t>11</t>
  </si>
  <si>
    <t>fkt24</t>
  </si>
  <si>
    <t>Inkar</t>
  </si>
  <si>
    <t>Topo</t>
  </si>
  <si>
    <t>basics</t>
  </si>
  <si>
    <t>15+</t>
  </si>
  <si>
    <t>01002</t>
  </si>
  <si>
    <t>010020000</t>
  </si>
  <si>
    <t>10020000</t>
  </si>
  <si>
    <t>1002000</t>
  </si>
  <si>
    <t>Schleswig-Holstein</t>
  </si>
  <si>
    <t>Kiel</t>
  </si>
  <si>
    <t>o</t>
  </si>
  <si>
    <t>01003</t>
  </si>
  <si>
    <t>010030000</t>
  </si>
  <si>
    <t>10030000</t>
  </si>
  <si>
    <t>1003000</t>
  </si>
  <si>
    <t>Lübeck</t>
  </si>
  <si>
    <t>7..15</t>
  </si>
  <si>
    <t>01051</t>
  </si>
  <si>
    <t>010515175</t>
  </si>
  <si>
    <t>10515175</t>
  </si>
  <si>
    <t>1051000</t>
  </si>
  <si>
    <t>Mitteldithmarschen</t>
  </si>
  <si>
    <t>Dithmarschen</t>
  </si>
  <si>
    <t>Meldorf</t>
  </si>
  <si>
    <t>01055</t>
  </si>
  <si>
    <t>010550021</t>
  </si>
  <si>
    <t>10550021</t>
  </si>
  <si>
    <t>1055000</t>
  </si>
  <si>
    <t>Ostholstein</t>
  </si>
  <si>
    <t>Heiligenhafen</t>
  </si>
  <si>
    <t>010550032</t>
  </si>
  <si>
    <t>10550032</t>
  </si>
  <si>
    <t>01060</t>
  </si>
  <si>
    <t>010600063</t>
  </si>
  <si>
    <t>10600063</t>
  </si>
  <si>
    <t>1060000</t>
  </si>
  <si>
    <t>Segeberg</t>
  </si>
  <si>
    <t>Hamburg</t>
  </si>
  <si>
    <t>Norderstedt</t>
  </si>
  <si>
    <t>02000</t>
  </si>
  <si>
    <t>020000000</t>
  </si>
  <si>
    <t>20000000</t>
  </si>
  <si>
    <t>2000000</t>
  </si>
  <si>
    <t>03151</t>
  </si>
  <si>
    <t>031515404</t>
  </si>
  <si>
    <t>31515404</t>
  </si>
  <si>
    <t>3151000</t>
  </si>
  <si>
    <t>Isenbüttel</t>
  </si>
  <si>
    <t>Gifhorn</t>
  </si>
  <si>
    <t>Wolfsburg</t>
  </si>
  <si>
    <t>03241</t>
  </si>
  <si>
    <t>032410001</t>
  </si>
  <si>
    <t>32410001</t>
  </si>
  <si>
    <t>3241000</t>
  </si>
  <si>
    <t>Region Hannover</t>
  </si>
  <si>
    <t>Hannover/Hildesheim</t>
  </si>
  <si>
    <t>Hannover</t>
  </si>
  <si>
    <t>03355</t>
  </si>
  <si>
    <t>033550022</t>
  </si>
  <si>
    <t>33550022</t>
  </si>
  <si>
    <t>3355000</t>
  </si>
  <si>
    <t>Lüneburg</t>
  </si>
  <si>
    <t>+</t>
  </si>
  <si>
    <t>03358</t>
  </si>
  <si>
    <t>033580002</t>
  </si>
  <si>
    <t>33580002</t>
  </si>
  <si>
    <t>3358000</t>
  </si>
  <si>
    <t>Bispingen</t>
  </si>
  <si>
    <t>Heidekreis</t>
  </si>
  <si>
    <t>03402</t>
  </si>
  <si>
    <t>034020000</t>
  </si>
  <si>
    <t>34020000</t>
  </si>
  <si>
    <t>3402000</t>
  </si>
  <si>
    <t>Aurich/Emden</t>
  </si>
  <si>
    <t>Emden</t>
  </si>
  <si>
    <t>-</t>
  </si>
  <si>
    <t>03403</t>
  </si>
  <si>
    <t>034030000</t>
  </si>
  <si>
    <t>34030000</t>
  </si>
  <si>
    <t>3403000</t>
  </si>
  <si>
    <t>Oldenburg</t>
  </si>
  <si>
    <t>Oldenburg (Oldenburg)</t>
  </si>
  <si>
    <t>03404</t>
  </si>
  <si>
    <t>034040000</t>
  </si>
  <si>
    <t>34040000</t>
  </si>
  <si>
    <t>3404000</t>
  </si>
  <si>
    <t>Osnabrück</t>
  </si>
  <si>
    <t>03405</t>
  </si>
  <si>
    <t>034050000</t>
  </si>
  <si>
    <t>34050000</t>
  </si>
  <si>
    <t>3405000</t>
  </si>
  <si>
    <t>Friesland/Wilhelmshaven</t>
  </si>
  <si>
    <t>Wilhelmshaven</t>
  </si>
  <si>
    <t>03453</t>
  </si>
  <si>
    <t>034530004</t>
  </si>
  <si>
    <t>34530004</t>
  </si>
  <si>
    <t>3453000</t>
  </si>
  <si>
    <t>Cloppenburg</t>
  </si>
  <si>
    <t>03454</t>
  </si>
  <si>
    <t>034540045</t>
  </si>
  <si>
    <t>34540045</t>
  </si>
  <si>
    <t>3454000</t>
  </si>
  <si>
    <t>Salzbergen</t>
  </si>
  <si>
    <t>Emsland</t>
  </si>
  <si>
    <t>03457</t>
  </si>
  <si>
    <t>034575402</t>
  </si>
  <si>
    <t>34575402</t>
  </si>
  <si>
    <t>3457000</t>
  </si>
  <si>
    <t>Hesel</t>
  </si>
  <si>
    <t>Leer</t>
  </si>
  <si>
    <t>03459</t>
  </si>
  <si>
    <t>034595402</t>
  </si>
  <si>
    <t>34595402</t>
  </si>
  <si>
    <t>3459000</t>
  </si>
  <si>
    <t>Bersenbrück</t>
  </si>
  <si>
    <t>--</t>
  </si>
  <si>
    <t>05111</t>
  </si>
  <si>
    <t>051110000</t>
  </si>
  <si>
    <t>51110000</t>
  </si>
  <si>
    <t>5111000</t>
  </si>
  <si>
    <t>Düsseldorf</t>
  </si>
  <si>
    <t>05122</t>
  </si>
  <si>
    <t>051220000</t>
  </si>
  <si>
    <t>51220000</t>
  </si>
  <si>
    <t>5122000</t>
  </si>
  <si>
    <t>Solingen</t>
  </si>
  <si>
    <t>0..7</t>
  </si>
  <si>
    <t>05124</t>
  </si>
  <si>
    <t>051240000</t>
  </si>
  <si>
    <t>51240000</t>
  </si>
  <si>
    <t>5124000</t>
  </si>
  <si>
    <t>Wuppertal</t>
  </si>
  <si>
    <t>05154</t>
  </si>
  <si>
    <t>051540036</t>
  </si>
  <si>
    <t>51540036</t>
  </si>
  <si>
    <t>5154000</t>
  </si>
  <si>
    <t>Kleve</t>
  </si>
  <si>
    <t>Nimwegen</t>
  </si>
  <si>
    <t>05158</t>
  </si>
  <si>
    <t>051580032</t>
  </si>
  <si>
    <t>51580032</t>
  </si>
  <si>
    <t>5158000</t>
  </si>
  <si>
    <t>Mettmann</t>
  </si>
  <si>
    <t>Velbert</t>
  </si>
  <si>
    <t>05166</t>
  </si>
  <si>
    <t>051660004</t>
  </si>
  <si>
    <t>51660004</t>
  </si>
  <si>
    <t>5166000</t>
  </si>
  <si>
    <t>Brüggen, Burggemeinde</t>
  </si>
  <si>
    <t>Viersen</t>
  </si>
  <si>
    <t>Brüggen</t>
  </si>
  <si>
    <t>051660012</t>
  </si>
  <si>
    <t>51660012</t>
  </si>
  <si>
    <t>Kempten (Allgäu)</t>
  </si>
  <si>
    <t>05170</t>
  </si>
  <si>
    <t>051700048</t>
  </si>
  <si>
    <t>51700048</t>
  </si>
  <si>
    <t>5170000</t>
  </si>
  <si>
    <t>Wesel</t>
  </si>
  <si>
    <t>05315</t>
  </si>
  <si>
    <t>053150000</t>
  </si>
  <si>
    <t>53150000</t>
  </si>
  <si>
    <t>5315000</t>
  </si>
  <si>
    <t>05374</t>
  </si>
  <si>
    <t>053740012</t>
  </si>
  <si>
    <t>53740012</t>
  </si>
  <si>
    <t>5374000</t>
  </si>
  <si>
    <t>Oberbergischer Kreis</t>
  </si>
  <si>
    <t>Gummersbach</t>
  </si>
  <si>
    <t>05515</t>
  </si>
  <si>
    <t>055150000</t>
  </si>
  <si>
    <t>55150000</t>
  </si>
  <si>
    <t>5515000</t>
  </si>
  <si>
    <t>Münster</t>
  </si>
  <si>
    <t>05562</t>
  </si>
  <si>
    <t>055620004</t>
  </si>
  <si>
    <t>55620004</t>
  </si>
  <si>
    <t>5562000</t>
  </si>
  <si>
    <t>Recklinghausen</t>
  </si>
  <si>
    <t>Castrop-Rauxel</t>
  </si>
  <si>
    <t>05566</t>
  </si>
  <si>
    <t>055660028</t>
  </si>
  <si>
    <t>55660028</t>
  </si>
  <si>
    <t>5566000</t>
  </si>
  <si>
    <t>Steinfurt</t>
  </si>
  <si>
    <t>Ibbenbüren</t>
  </si>
  <si>
    <t>05758</t>
  </si>
  <si>
    <t>057580036</t>
  </si>
  <si>
    <t>57580036</t>
  </si>
  <si>
    <t>5758000</t>
  </si>
  <si>
    <t>Herford</t>
  </si>
  <si>
    <t>Bielefeld</t>
  </si>
  <si>
    <t>05762</t>
  </si>
  <si>
    <t>057620020</t>
  </si>
  <si>
    <t>57620020</t>
  </si>
  <si>
    <t>5762000</t>
  </si>
  <si>
    <t>Höxter</t>
  </si>
  <si>
    <t>05770</t>
  </si>
  <si>
    <t>057700032</t>
  </si>
  <si>
    <t>57700032</t>
  </si>
  <si>
    <t>5770000</t>
  </si>
  <si>
    <t>Minden-Lübbecke</t>
  </si>
  <si>
    <t>Porta Westfalica</t>
  </si>
  <si>
    <t>05913</t>
  </si>
  <si>
    <t>059130000</t>
  </si>
  <si>
    <t>59130000</t>
  </si>
  <si>
    <t>5913000</t>
  </si>
  <si>
    <t>Dortmund</t>
  </si>
  <si>
    <t>05914</t>
  </si>
  <si>
    <t>059140000</t>
  </si>
  <si>
    <t>59140000</t>
  </si>
  <si>
    <t>5914000</t>
  </si>
  <si>
    <t>Hagen</t>
  </si>
  <si>
    <t>05954</t>
  </si>
  <si>
    <t>059540016</t>
  </si>
  <si>
    <t>59540016</t>
  </si>
  <si>
    <t>5954000</t>
  </si>
  <si>
    <t>Ennepe-Ruhr-Kreis</t>
  </si>
  <si>
    <t>Hattingen</t>
  </si>
  <si>
    <t>059540028</t>
  </si>
  <si>
    <t>59540028</t>
  </si>
  <si>
    <t>Sprockhövel</t>
  </si>
  <si>
    <t>059540036</t>
  </si>
  <si>
    <t>59540036</t>
  </si>
  <si>
    <t>Witten</t>
  </si>
  <si>
    <t>++</t>
  </si>
  <si>
    <t>05958</t>
  </si>
  <si>
    <t>059580004</t>
  </si>
  <si>
    <t>59580004</t>
  </si>
  <si>
    <t>5958000</t>
  </si>
  <si>
    <t>Hochsauerlandkreis</t>
  </si>
  <si>
    <t>Arnsberg</t>
  </si>
  <si>
    <t>059580020</t>
  </si>
  <si>
    <t>59580020</t>
  </si>
  <si>
    <t>05962</t>
  </si>
  <si>
    <t>059620024</t>
  </si>
  <si>
    <t>59620024</t>
  </si>
  <si>
    <t>5962000</t>
  </si>
  <si>
    <t>Märkischer Kreis</t>
  </si>
  <si>
    <t>Iserlohn</t>
  </si>
  <si>
    <t>05970</t>
  </si>
  <si>
    <t>059700040</t>
  </si>
  <si>
    <t>59700040</t>
  </si>
  <si>
    <t>5970000</t>
  </si>
  <si>
    <t>Siegen</t>
  </si>
  <si>
    <t>05974</t>
  </si>
  <si>
    <t>059740028</t>
  </si>
  <si>
    <t>59740028</t>
  </si>
  <si>
    <t>5974000</t>
  </si>
  <si>
    <t>Soest</t>
  </si>
  <si>
    <t>Lippstadt</t>
  </si>
  <si>
    <t>06411</t>
  </si>
  <si>
    <t>064110000</t>
  </si>
  <si>
    <t>64110000</t>
  </si>
  <si>
    <t>6411000</t>
  </si>
  <si>
    <t>Frankfurt/Rhein-Main</t>
  </si>
  <si>
    <t>Darmstadt</t>
  </si>
  <si>
    <t>06439</t>
  </si>
  <si>
    <t>064390004</t>
  </si>
  <si>
    <t>64390004</t>
  </si>
  <si>
    <t>6439000</t>
  </si>
  <si>
    <t>Rheingau-Taunus-Kreis</t>
  </si>
  <si>
    <t>06531</t>
  </si>
  <si>
    <t>065310005</t>
  </si>
  <si>
    <t>65310005</t>
  </si>
  <si>
    <t>6531000</t>
  </si>
  <si>
    <t>Gießen</t>
  </si>
  <si>
    <t>065310017</t>
  </si>
  <si>
    <t>65310017</t>
  </si>
  <si>
    <t>06534</t>
  </si>
  <si>
    <t>065340014</t>
  </si>
  <si>
    <t>65340014</t>
  </si>
  <si>
    <t>6534000</t>
  </si>
  <si>
    <t>Marburg-Biedenkopf</t>
  </si>
  <si>
    <t>Marburg</t>
  </si>
  <si>
    <t>06635</t>
  </si>
  <si>
    <t>066350020</t>
  </si>
  <si>
    <t>66350020</t>
  </si>
  <si>
    <t>6635000</t>
  </si>
  <si>
    <t>Waldeck-Frankenberg</t>
  </si>
  <si>
    <t>07111</t>
  </si>
  <si>
    <t>071110000</t>
  </si>
  <si>
    <t>71110000</t>
  </si>
  <si>
    <t>7111000</t>
  </si>
  <si>
    <t>Koblenz</t>
  </si>
  <si>
    <t>07135</t>
  </si>
  <si>
    <t>071355001</t>
  </si>
  <si>
    <t>71355001</t>
  </si>
  <si>
    <t>7135000</t>
  </si>
  <si>
    <t>Cochem</t>
  </si>
  <si>
    <t>Cochem-Zell</t>
  </si>
  <si>
    <t>07211</t>
  </si>
  <si>
    <t>072110000</t>
  </si>
  <si>
    <t>72110000</t>
  </si>
  <si>
    <t>7211000</t>
  </si>
  <si>
    <t>Trier</t>
  </si>
  <si>
    <t>07312</t>
  </si>
  <si>
    <t>073120000</t>
  </si>
  <si>
    <t>73120000</t>
  </si>
  <si>
    <t>7312000</t>
  </si>
  <si>
    <t>Kaiserslautern</t>
  </si>
  <si>
    <t>07316</t>
  </si>
  <si>
    <t>073160000</t>
  </si>
  <si>
    <t>73160000</t>
  </si>
  <si>
    <t>7316000</t>
  </si>
  <si>
    <t>Neustadt an der Weinstraße</t>
  </si>
  <si>
    <t>07318</t>
  </si>
  <si>
    <t>073180000</t>
  </si>
  <si>
    <t>73180000</t>
  </si>
  <si>
    <t>7318000</t>
  </si>
  <si>
    <t>Ludwigshafen/Frankenthal/Speyer</t>
  </si>
  <si>
    <t>Mannheim</t>
  </si>
  <si>
    <t>Speyer</t>
  </si>
  <si>
    <t>08111</t>
  </si>
  <si>
    <t>081110000</t>
  </si>
  <si>
    <t>81110000</t>
  </si>
  <si>
    <t>8111000</t>
  </si>
  <si>
    <t>Baden-Württemberg</t>
  </si>
  <si>
    <t>Stuttgart</t>
  </si>
  <si>
    <t>08116</t>
  </si>
  <si>
    <t>081160019</t>
  </si>
  <si>
    <t>81160019</t>
  </si>
  <si>
    <t>8116000</t>
  </si>
  <si>
    <t>Esslingen</t>
  </si>
  <si>
    <t>Esslingen am Neckar</t>
  </si>
  <si>
    <t>08128</t>
  </si>
  <si>
    <t>081280126</t>
  </si>
  <si>
    <t>81280126</t>
  </si>
  <si>
    <t>8128000</t>
  </si>
  <si>
    <t>Main-Tauber-Kreis</t>
  </si>
  <si>
    <t>08136</t>
  </si>
  <si>
    <t>081360002</t>
  </si>
  <si>
    <t>81360002</t>
  </si>
  <si>
    <t>8136000</t>
  </si>
  <si>
    <t>Abtsgmünd</t>
  </si>
  <si>
    <t>Ostalbkreis</t>
  </si>
  <si>
    <t>081365007</t>
  </si>
  <si>
    <t>81365007</t>
  </si>
  <si>
    <t>Schwäbisch Gmünd</t>
  </si>
  <si>
    <t>08211</t>
  </si>
  <si>
    <t>082110000</t>
  </si>
  <si>
    <t>82110000</t>
  </si>
  <si>
    <t>8211000</t>
  </si>
  <si>
    <t>Rastatt/Baden-Baden</t>
  </si>
  <si>
    <t>Baden-Baden</t>
  </si>
  <si>
    <t>08221</t>
  </si>
  <si>
    <t>082210000</t>
  </si>
  <si>
    <t>82210000</t>
  </si>
  <si>
    <t>8221000</t>
  </si>
  <si>
    <t>Heidelberg</t>
  </si>
  <si>
    <t>08226</t>
  </si>
  <si>
    <t>082260107</t>
  </si>
  <si>
    <t>82260107</t>
  </si>
  <si>
    <t>8226000</t>
  </si>
  <si>
    <t>Hirschberg an der Bergstraße</t>
  </si>
  <si>
    <t>Rhein-Neckar-Kreis</t>
  </si>
  <si>
    <t>Hirschberg a. d. Bergstr.</t>
  </si>
  <si>
    <t>082265001</t>
  </si>
  <si>
    <t>82265001</t>
  </si>
  <si>
    <t>Eberbach</t>
  </si>
  <si>
    <t>08231</t>
  </si>
  <si>
    <t>082310000</t>
  </si>
  <si>
    <t>82310000</t>
  </si>
  <si>
    <t>8231000</t>
  </si>
  <si>
    <t>Pforzheim</t>
  </si>
  <si>
    <t>08311</t>
  </si>
  <si>
    <t>083110000</t>
  </si>
  <si>
    <t>83110000</t>
  </si>
  <si>
    <t>8311000</t>
  </si>
  <si>
    <t>Freiburg im Breisgau</t>
  </si>
  <si>
    <t>08315</t>
  </si>
  <si>
    <t>083155002</t>
  </si>
  <si>
    <t>83155002</t>
  </si>
  <si>
    <t>8315000</t>
  </si>
  <si>
    <t>Breisgau-Hochschwarzwald</t>
  </si>
  <si>
    <t>Breisach am Rhein</t>
  </si>
  <si>
    <t>08317</t>
  </si>
  <si>
    <t>083175010</t>
  </si>
  <si>
    <t>83175010</t>
  </si>
  <si>
    <t>8317000</t>
  </si>
  <si>
    <t>Ortenaukreis</t>
  </si>
  <si>
    <t>Straßburg</t>
  </si>
  <si>
    <t>Offenburg</t>
  </si>
  <si>
    <t>083175013</t>
  </si>
  <si>
    <t>83175013</t>
  </si>
  <si>
    <t>08326</t>
  </si>
  <si>
    <t>083265004</t>
  </si>
  <si>
    <t>83265004</t>
  </si>
  <si>
    <t>8326000</t>
  </si>
  <si>
    <t>Schwarzwald-Baar-Kreis</t>
  </si>
  <si>
    <t>Villingen-Schwenningen</t>
  </si>
  <si>
    <t>08335</t>
  </si>
  <si>
    <t>083355004</t>
  </si>
  <si>
    <t>83355004</t>
  </si>
  <si>
    <t>8335000</t>
  </si>
  <si>
    <t>Konstanz</t>
  </si>
  <si>
    <t>083355006</t>
  </si>
  <si>
    <t>83355006</t>
  </si>
  <si>
    <t>08337</t>
  </si>
  <si>
    <t>083375001</t>
  </si>
  <si>
    <t>83375001</t>
  </si>
  <si>
    <t>8337000</t>
  </si>
  <si>
    <t>Waldshut</t>
  </si>
  <si>
    <t>08416</t>
  </si>
  <si>
    <t>084165001</t>
  </si>
  <si>
    <t>84165001</t>
  </si>
  <si>
    <t>8416000</t>
  </si>
  <si>
    <t>GVV Steinlach-Wiesaz</t>
  </si>
  <si>
    <t>Tübingen</t>
  </si>
  <si>
    <t>08421</t>
  </si>
  <si>
    <t>084210000</t>
  </si>
  <si>
    <t>84210000</t>
  </si>
  <si>
    <t>8421000</t>
  </si>
  <si>
    <t>Ulm/Neu-Ulm</t>
  </si>
  <si>
    <t>Ulm</t>
  </si>
  <si>
    <t>08426</t>
  </si>
  <si>
    <t>084265003</t>
  </si>
  <si>
    <t>84265003</t>
  </si>
  <si>
    <t>8426000</t>
  </si>
  <si>
    <t>Biberach</t>
  </si>
  <si>
    <t>Biberach an der Riß</t>
  </si>
  <si>
    <t>08436</t>
  </si>
  <si>
    <t>084365001</t>
  </si>
  <si>
    <t>84365001</t>
  </si>
  <si>
    <t>8436000</t>
  </si>
  <si>
    <t>GVV Altshausen</t>
  </si>
  <si>
    <t>Ravensburg</t>
  </si>
  <si>
    <t>09162</t>
  </si>
  <si>
    <t>091620000</t>
  </si>
  <si>
    <t>91620000</t>
  </si>
  <si>
    <t>9162000</t>
  </si>
  <si>
    <t>09171</t>
  </si>
  <si>
    <t>091710125</t>
  </si>
  <si>
    <t>91710125</t>
  </si>
  <si>
    <t>9171000</t>
  </si>
  <si>
    <t>Neuötting, St</t>
  </si>
  <si>
    <t>Altötting</t>
  </si>
  <si>
    <t>09185</t>
  </si>
  <si>
    <t>091850139</t>
  </si>
  <si>
    <t>91850139</t>
  </si>
  <si>
    <t>9185000</t>
  </si>
  <si>
    <t>Karlshuld</t>
  </si>
  <si>
    <t>Neuburg-Schrobenhausen</t>
  </si>
  <si>
    <t>Ingolstadt</t>
  </si>
  <si>
    <t>09188</t>
  </si>
  <si>
    <t>091880139</t>
  </si>
  <si>
    <t>91880139</t>
  </si>
  <si>
    <t>9188000</t>
  </si>
  <si>
    <t>Starnberg, St</t>
  </si>
  <si>
    <t>Starnberg</t>
  </si>
  <si>
    <t>09262</t>
  </si>
  <si>
    <t>092620000</t>
  </si>
  <si>
    <t>92620000</t>
  </si>
  <si>
    <t>9262000</t>
  </si>
  <si>
    <t>Passau</t>
  </si>
  <si>
    <t>09275</t>
  </si>
  <si>
    <t>092750154</t>
  </si>
  <si>
    <t>92750154</t>
  </si>
  <si>
    <t>9275000</t>
  </si>
  <si>
    <t>Vilshofen an der Donau, St</t>
  </si>
  <si>
    <t>09362</t>
  </si>
  <si>
    <t>093620000</t>
  </si>
  <si>
    <t>93620000</t>
  </si>
  <si>
    <t>9362000</t>
  </si>
  <si>
    <t>Regensburg</t>
  </si>
  <si>
    <t>09371</t>
  </si>
  <si>
    <t>093710136</t>
  </si>
  <si>
    <t>93710136</t>
  </si>
  <si>
    <t>9371000</t>
  </si>
  <si>
    <t>Kümmersbruck</t>
  </si>
  <si>
    <t>Amberg-Sulzbach/Amberg</t>
  </si>
  <si>
    <t>09461</t>
  </si>
  <si>
    <t>094610000</t>
  </si>
  <si>
    <t>94610000</t>
  </si>
  <si>
    <t>9461000</t>
  </si>
  <si>
    <t>Bamberg</t>
  </si>
  <si>
    <t>09562</t>
  </si>
  <si>
    <t>095620000</t>
  </si>
  <si>
    <t>95620000</t>
  </si>
  <si>
    <t>9562000</t>
  </si>
  <si>
    <t>Erlangen</t>
  </si>
  <si>
    <t>Nürnberg</t>
  </si>
  <si>
    <t>09576</t>
  </si>
  <si>
    <t>095760147</t>
  </si>
  <si>
    <t>95760147</t>
  </si>
  <si>
    <t>9576000</t>
  </si>
  <si>
    <t>Spalt, St</t>
  </si>
  <si>
    <t>Roth/Schwabach</t>
  </si>
  <si>
    <t>09676</t>
  </si>
  <si>
    <t>096760144</t>
  </si>
  <si>
    <t>96760144</t>
  </si>
  <si>
    <t>9676000</t>
  </si>
  <si>
    <t>Niedernberg</t>
  </si>
  <si>
    <t>Miltenberg</t>
  </si>
  <si>
    <t>09775</t>
  </si>
  <si>
    <t>097750135</t>
  </si>
  <si>
    <t>97750135</t>
  </si>
  <si>
    <t>9775000</t>
  </si>
  <si>
    <t>Neu-Ulm, GKSt</t>
  </si>
  <si>
    <t>Neu-Ulm</t>
  </si>
  <si>
    <t>09777</t>
  </si>
  <si>
    <t>097775752</t>
  </si>
  <si>
    <t>97775752</t>
  </si>
  <si>
    <t>9777000</t>
  </si>
  <si>
    <t>Biessenhofen (VGem)</t>
  </si>
  <si>
    <t>Ostallgäu/Kaufbeuren</t>
  </si>
  <si>
    <t>097775754</t>
  </si>
  <si>
    <t>97775754</t>
  </si>
  <si>
    <t>Obergünzburg (VGem)</t>
  </si>
  <si>
    <t>09779</t>
  </si>
  <si>
    <t>097795721</t>
  </si>
  <si>
    <t>97795721</t>
  </si>
  <si>
    <t>9779000</t>
  </si>
  <si>
    <t>Oettingen i.Bay. (VGem)</t>
  </si>
  <si>
    <t>Donau-Ries</t>
  </si>
  <si>
    <t>10041</t>
  </si>
  <si>
    <t>100410100</t>
  </si>
  <si>
    <t>10041000</t>
  </si>
  <si>
    <t>Regionalverband Saarbrücken</t>
  </si>
  <si>
    <t>Saarland</t>
  </si>
  <si>
    <t>Saarbrücken</t>
  </si>
  <si>
    <t>10045</t>
  </si>
  <si>
    <t>100450113</t>
  </si>
  <si>
    <t>10045000</t>
  </si>
  <si>
    <t>Gersheim</t>
  </si>
  <si>
    <t>Saar-Pfalz-Kreis</t>
  </si>
  <si>
    <t>11000</t>
  </si>
  <si>
    <t>110000000</t>
  </si>
  <si>
    <t>11000000</t>
  </si>
  <si>
    <t>Berlin</t>
  </si>
  <si>
    <t>12052</t>
  </si>
  <si>
    <t>120520000</t>
  </si>
  <si>
    <t>12052000</t>
  </si>
  <si>
    <t>Spree-Neiße/Cottbus</t>
  </si>
  <si>
    <t>Brandenburg</t>
  </si>
  <si>
    <t>Cottbus</t>
  </si>
  <si>
    <t>12065</t>
  </si>
  <si>
    <t>120650036</t>
  </si>
  <si>
    <t>12065000</t>
  </si>
  <si>
    <t>Birkenwerder</t>
  </si>
  <si>
    <t>Oberhavel</t>
  </si>
  <si>
    <t>12071</t>
  </si>
  <si>
    <t>120710244</t>
  </si>
  <si>
    <t>12071000</t>
  </si>
  <si>
    <t>Kolkwitz/Go?kojce</t>
  </si>
  <si>
    <t>13003</t>
  </si>
  <si>
    <t>130030000</t>
  </si>
  <si>
    <t>13003000</t>
  </si>
  <si>
    <t>Mecklenburg-Vorpommern</t>
  </si>
  <si>
    <t>Rostock</t>
  </si>
  <si>
    <t>13075</t>
  </si>
  <si>
    <t>130750039</t>
  </si>
  <si>
    <t>13075000</t>
  </si>
  <si>
    <t>Vorpommern-Greifswald</t>
  </si>
  <si>
    <t>Greifswald</t>
  </si>
  <si>
    <t>14612</t>
  </si>
  <si>
    <t>146120000</t>
  </si>
  <si>
    <t>14612000</t>
  </si>
  <si>
    <t>Dresden</t>
  </si>
  <si>
    <t>14713</t>
  </si>
  <si>
    <t>147130000</t>
  </si>
  <si>
    <t>14713000</t>
  </si>
  <si>
    <t>Leipzig/Halle (Saale)</t>
  </si>
  <si>
    <t>Leipzig</t>
  </si>
  <si>
    <t>14729</t>
  </si>
  <si>
    <t>147290260</t>
  </si>
  <si>
    <t>14729000</t>
  </si>
  <si>
    <t>Markkleeberg</t>
  </si>
  <si>
    <t>15003</t>
  </si>
  <si>
    <t>150030000</t>
  </si>
  <si>
    <t>15003000</t>
  </si>
  <si>
    <t>Magdeburg</t>
  </si>
  <si>
    <t>16051</t>
  </si>
  <si>
    <t>160510000</t>
  </si>
  <si>
    <t>16051000</t>
  </si>
  <si>
    <t>Erfurt</t>
  </si>
  <si>
    <t>16053</t>
  </si>
  <si>
    <t>160530000</t>
  </si>
  <si>
    <t>16053000</t>
  </si>
  <si>
    <t>Jena</t>
  </si>
  <si>
    <t>16055</t>
  </si>
  <si>
    <t>160550000</t>
  </si>
  <si>
    <t>16055000</t>
  </si>
  <si>
    <t>Weimarer Land/Weimar</t>
  </si>
  <si>
    <t>Weimar</t>
  </si>
  <si>
    <t>Ankum</t>
  </si>
  <si>
    <t>Biessenhofen</t>
  </si>
  <si>
    <t>Geisenheim</t>
  </si>
  <si>
    <t>Hallenberg</t>
  </si>
  <si>
    <t>Kempen</t>
  </si>
  <si>
    <t>Kolkwitz</t>
  </si>
  <si>
    <t>Neuötting</t>
  </si>
  <si>
    <t>Neustadt in Holstein</t>
  </si>
  <si>
    <t>Obergünzburg</t>
  </si>
  <si>
    <t>Oldenburg (Oldb)</t>
  </si>
  <si>
    <t>Spalt</t>
  </si>
  <si>
    <t>Staufenberg</t>
  </si>
  <si>
    <t>Vilshofen an der Donau</t>
  </si>
  <si>
    <t>Vlotho</t>
  </si>
  <si>
    <t>Volkmarsen</t>
  </si>
  <si>
    <t>Weikersheim</t>
  </si>
  <si>
    <t>Wolfach</t>
  </si>
  <si>
    <t>Bonndorf im Schwarzwald</t>
  </si>
  <si>
    <t>Ebenweiler</t>
  </si>
  <si>
    <t>Gomaringen</t>
  </si>
  <si>
    <t>Bodman-Ludwigshafen</t>
  </si>
  <si>
    <t xml:space="preserve">Oettingen i.Bay. </t>
  </si>
  <si>
    <t>in selection</t>
  </si>
  <si>
    <t>selection</t>
  </si>
  <si>
    <t>Date Reference</t>
  </si>
  <si>
    <t>key</t>
  </si>
  <si>
    <t>education</t>
  </si>
  <si>
    <t>income</t>
  </si>
  <si>
    <t>accidents</t>
  </si>
  <si>
    <t>read</t>
  </si>
  <si>
    <t>excess of births</t>
  </si>
  <si>
    <t>coordinates</t>
  </si>
  <si>
    <t>type</t>
  </si>
  <si>
    <t>Inkar_municipalities</t>
  </si>
  <si>
    <t>Inkar_district</t>
  </si>
  <si>
    <t>municipal association</t>
  </si>
  <si>
    <t>municipality</t>
  </si>
  <si>
    <t>number_municipalities</t>
  </si>
  <si>
    <t>mountainous</t>
  </si>
  <si>
    <t>hilly</t>
  </si>
  <si>
    <t>flat</t>
  </si>
  <si>
    <t>Typ_size of city/town</t>
  </si>
  <si>
    <t>small towns &lt; 10.000 inhab.</t>
  </si>
  <si>
    <t>middle sized towns &lt; 100.000 inhab.</t>
  </si>
  <si>
    <t>cities &gt;= 100.000 inhab.</t>
  </si>
  <si>
    <t>state_name</t>
  </si>
  <si>
    <t>district_name</t>
  </si>
  <si>
    <t>municipal association_name</t>
  </si>
  <si>
    <t>name of municipality_short_selection</t>
  </si>
  <si>
    <t>Bavaria</t>
  </si>
  <si>
    <t>Hesse</t>
  </si>
  <si>
    <t>Lower Saxony</t>
  </si>
  <si>
    <t>North Rhine-Westphalia</t>
  </si>
  <si>
    <t>Rhineland-Palatinate</t>
  </si>
  <si>
    <t>Thuringia</t>
  </si>
  <si>
    <t>Saxony</t>
  </si>
  <si>
    <t>Saxony-Anhalt</t>
  </si>
  <si>
    <t>Berlin, city</t>
  </si>
  <si>
    <t>Dortmund, city</t>
  </si>
  <si>
    <t>Dresden, city</t>
  </si>
  <si>
    <t>Düsseldorf, city</t>
  </si>
  <si>
    <t>Erfurt, city</t>
  </si>
  <si>
    <t>Erlangen, city</t>
  </si>
  <si>
    <t>Freiburg im Breisgau, city</t>
  </si>
  <si>
    <t>Hagen, city</t>
  </si>
  <si>
    <t>Hamburg, city</t>
  </si>
  <si>
    <t>Heidelberg, city</t>
  </si>
  <si>
    <t>Jena, city</t>
  </si>
  <si>
    <t>Kiel, city</t>
  </si>
  <si>
    <t>Koblenz, city</t>
  </si>
  <si>
    <t>Leipzig, city</t>
  </si>
  <si>
    <t>Lübeck, city</t>
  </si>
  <si>
    <t>Magdeburg, Landeshauptcity</t>
  </si>
  <si>
    <t>Münster, city</t>
  </si>
  <si>
    <t>Bad Dürkheim/Neucity</t>
  </si>
  <si>
    <t>Oldenburg (Oldenburg), city</t>
  </si>
  <si>
    <t>Osnabrück, city</t>
  </si>
  <si>
    <t>Pforzheim, city</t>
  </si>
  <si>
    <t>Regensburg, city</t>
  </si>
  <si>
    <t>Rostock, city</t>
  </si>
  <si>
    <t>Solingen, city</t>
  </si>
  <si>
    <t>Stuttgart, city</t>
  </si>
  <si>
    <t>Trier, city</t>
  </si>
  <si>
    <t>Ulm, city</t>
  </si>
  <si>
    <t>Wuppertal, city</t>
  </si>
  <si>
    <t>Arnsberg, city</t>
  </si>
  <si>
    <t>Baden-Baden, city</t>
  </si>
  <si>
    <t>Castrop-Rauxel, city</t>
  </si>
  <si>
    <t>Cloppenburg, city</t>
  </si>
  <si>
    <t>Cottbus/Chó?ebuz, city</t>
  </si>
  <si>
    <t>Emden, city</t>
  </si>
  <si>
    <t>Esslingen am Neckar, city</t>
  </si>
  <si>
    <t>Gummersbach, city</t>
  </si>
  <si>
    <t>Hallenberg, city</t>
  </si>
  <si>
    <t>Hattingen, city</t>
  </si>
  <si>
    <t>Heiligenhafen, city</t>
  </si>
  <si>
    <t>Höxter, city</t>
  </si>
  <si>
    <t>Ibbenbüren, city</t>
  </si>
  <si>
    <t>Iserlohn, city</t>
  </si>
  <si>
    <t>Kaiserslautern, city</t>
  </si>
  <si>
    <t>Kempen, city</t>
  </si>
  <si>
    <t>Kleve, city</t>
  </si>
  <si>
    <t>Markkleeberg, city</t>
  </si>
  <si>
    <t>Norderstedt, city</t>
  </si>
  <si>
    <t>Porta Westfalica, city</t>
  </si>
  <si>
    <t>Speyer, city</t>
  </si>
  <si>
    <t>Sprockhövel, city</t>
  </si>
  <si>
    <t>Staufenberg, city</t>
  </si>
  <si>
    <t>Velbert, city</t>
  </si>
  <si>
    <t>Vlotho, city</t>
  </si>
  <si>
    <t>Volkmarsen, city</t>
  </si>
  <si>
    <t>Weikersheim, city</t>
  </si>
  <si>
    <t>Weimar, city</t>
  </si>
  <si>
    <t>Wesel, city</t>
  </si>
  <si>
    <t>Wilhelmshaven, city</t>
  </si>
  <si>
    <t>Witten, city</t>
  </si>
  <si>
    <t>Munich</t>
  </si>
  <si>
    <t>Munich, city</t>
  </si>
  <si>
    <t>Cologne</t>
  </si>
  <si>
    <t>Cologne, city</t>
  </si>
  <si>
    <t>RegioStaR_name urban region</t>
  </si>
  <si>
    <t>RegioStaR_urban region</t>
  </si>
  <si>
    <t>no urban region</t>
  </si>
  <si>
    <t>Cologne/Bonn</t>
  </si>
  <si>
    <t>Rurality</t>
  </si>
  <si>
    <t>space</t>
  </si>
  <si>
    <t>rurality</t>
  </si>
  <si>
    <t>Ruhr area</t>
  </si>
  <si>
    <t>share of settlement-area</t>
  </si>
  <si>
    <t>share of road transport area</t>
  </si>
  <si>
    <t>share of transport area</t>
  </si>
  <si>
    <t>share of forest area</t>
  </si>
  <si>
    <t>share of grassland</t>
  </si>
  <si>
    <t>recreational area</t>
  </si>
  <si>
    <t>near-natural area</t>
  </si>
  <si>
    <t>building density</t>
  </si>
  <si>
    <t>urban sprawl</t>
  </si>
  <si>
    <t>hemeroby index</t>
  </si>
  <si>
    <t>population</t>
  </si>
  <si>
    <t>population density</t>
  </si>
  <si>
    <t>male</t>
  </si>
  <si>
    <t>female</t>
  </si>
  <si>
    <t>average age</t>
  </si>
  <si>
    <t>natural population growth</t>
  </si>
  <si>
    <t>population change (10 years)</t>
  </si>
  <si>
    <t>share of foreign residents</t>
  </si>
  <si>
    <t>migration background</t>
  </si>
  <si>
    <t>share of students</t>
  </si>
  <si>
    <t>population density_settlement area</t>
  </si>
  <si>
    <t>je 100 population</t>
  </si>
  <si>
    <t>share_female</t>
  </si>
  <si>
    <t>SR_share_female</t>
  </si>
  <si>
    <t>SR_share_Ebike_Pedelec</t>
  </si>
  <si>
    <t>MID17_share_female</t>
  </si>
  <si>
    <t>SR24_share_female</t>
  </si>
  <si>
    <t>GG_share_female</t>
  </si>
  <si>
    <t>Klassifikation der Gefälleverhältnisse im deutschen Hauptstraßennetz auf municipalitybasis”</t>
  </si>
  <si>
    <t>state</t>
  </si>
  <si>
    <t>pop_g_0_3</t>
  </si>
  <si>
    <t>pop_g_3_6</t>
  </si>
  <si>
    <t>pop_g_6_10</t>
  </si>
  <si>
    <t>pop_g_10_15</t>
  </si>
  <si>
    <t>pop_g_15_18</t>
  </si>
  <si>
    <t>pop_g_18_20</t>
  </si>
  <si>
    <t>pop_g_20_25</t>
  </si>
  <si>
    <t>pop_g_25_30</t>
  </si>
  <si>
    <t>pop_g_30_35</t>
  </si>
  <si>
    <t>pop_g_35_40</t>
  </si>
  <si>
    <t>pop_g_40_45</t>
  </si>
  <si>
    <t>pop_g_45_50</t>
  </si>
  <si>
    <t>pop_g_50_55</t>
  </si>
  <si>
    <t>pop_g_55_60</t>
  </si>
  <si>
    <t>pop_g_60_65</t>
  </si>
  <si>
    <t>pop_g_65_75</t>
  </si>
  <si>
    <t>pop_g_75_</t>
  </si>
  <si>
    <t>pop_g_</t>
  </si>
  <si>
    <t>pop_m_0_3</t>
  </si>
  <si>
    <t>pop_m_3_6</t>
  </si>
  <si>
    <t>pop_m_6_10</t>
  </si>
  <si>
    <t>pop_m_10_15</t>
  </si>
  <si>
    <t>pop_m_15_18</t>
  </si>
  <si>
    <t>pop_m_18_20</t>
  </si>
  <si>
    <t>pop_m_20_25</t>
  </si>
  <si>
    <t>pop_m_25_30</t>
  </si>
  <si>
    <t>pop_m_30_35</t>
  </si>
  <si>
    <t>pop_m_35_40</t>
  </si>
  <si>
    <t>pop_m_40_45</t>
  </si>
  <si>
    <t>pop_m_45_50</t>
  </si>
  <si>
    <t>pop_m_50_55</t>
  </si>
  <si>
    <t>pop_m_55_60</t>
  </si>
  <si>
    <t>pop_m_60_65</t>
  </si>
  <si>
    <t>pop_m_65_75</t>
  </si>
  <si>
    <t>pop_m_75_</t>
  </si>
  <si>
    <t>pop_m_</t>
  </si>
  <si>
    <t>years</t>
  </si>
  <si>
    <t>population 0 to 3 years</t>
  </si>
  <si>
    <t>population male 0 to 3 years</t>
  </si>
  <si>
    <t>population female 0 to 3 years</t>
  </si>
  <si>
    <t>Statistisches Bandesamt</t>
  </si>
  <si>
    <t>SR_KMperUSER</t>
  </si>
  <si>
    <t>SR_KMperTRIP</t>
  </si>
  <si>
    <t>SR_TRIPSperUSER</t>
  </si>
  <si>
    <t>SR_KMperEW</t>
  </si>
  <si>
    <t>population_workplace_density</t>
  </si>
  <si>
    <t>pop_f_0_3</t>
  </si>
  <si>
    <t>pop_f_3_6</t>
  </si>
  <si>
    <t>pop_f_6_10</t>
  </si>
  <si>
    <t>pop_f_10_15</t>
  </si>
  <si>
    <t>pop_f_15_18</t>
  </si>
  <si>
    <t>pop_f_18_20</t>
  </si>
  <si>
    <t>pop_f_20_25</t>
  </si>
  <si>
    <t>pop_f_25_30</t>
  </si>
  <si>
    <t>pop_f_30_35</t>
  </si>
  <si>
    <t>pop_f_35_40</t>
  </si>
  <si>
    <t>pop_f_40_45</t>
  </si>
  <si>
    <t>pop_f_45_50</t>
  </si>
  <si>
    <t>pop_f_50_55</t>
  </si>
  <si>
    <t>pop_f_55_60</t>
  </si>
  <si>
    <t>pop_f_60_65</t>
  </si>
  <si>
    <t>pop_f_65_75</t>
  </si>
  <si>
    <t>pop_f_75_</t>
  </si>
  <si>
    <t>pop_f_</t>
  </si>
  <si>
    <t>household size</t>
  </si>
  <si>
    <t>homeownership rate</t>
  </si>
  <si>
    <t>vacancy rate</t>
  </si>
  <si>
    <t>land pricese</t>
  </si>
  <si>
    <t>turnout</t>
  </si>
  <si>
    <t>students_18_25</t>
  </si>
  <si>
    <t>students</t>
  </si>
  <si>
    <t>childcare rate_u3</t>
  </si>
  <si>
    <t>childcare rate_3_6</t>
  </si>
  <si>
    <t>childcare rate_6_11</t>
  </si>
  <si>
    <t>pupils_elementary schools</t>
  </si>
  <si>
    <t>share of settlement are</t>
  </si>
  <si>
    <t>road network density</t>
  </si>
  <si>
    <t>Library loans</t>
  </si>
  <si>
    <t>cinema seats</t>
  </si>
  <si>
    <t>Public swimming pools</t>
  </si>
  <si>
    <t>members_sports club</t>
  </si>
  <si>
    <t>living space</t>
  </si>
  <si>
    <t>land prices</t>
  </si>
  <si>
    <t>selection of municipality in project</t>
  </si>
  <si>
    <t>municipality or municipal association</t>
  </si>
  <si>
    <t>number municipalities in municipal association (if municipality, then "1")</t>
  </si>
  <si>
    <t>Type of topography according to project definition</t>
  </si>
  <si>
    <t>type of size of city/town according to project definition</t>
  </si>
  <si>
    <t>type of modal split to project definition</t>
  </si>
  <si>
    <t>out of ARS (ID municipal association)</t>
  </si>
  <si>
    <t>out of ARS (ID districts)</t>
  </si>
  <si>
    <t>BBSR key of municipal association</t>
  </si>
  <si>
    <t>BBSRkey of districts</t>
  </si>
  <si>
    <t>Longitude of the town centre</t>
  </si>
  <si>
    <t>Latitude of the town centre</t>
  </si>
  <si>
    <t>see RegioStaR_Codeplan</t>
  </si>
  <si>
    <t>Darmstadt, city of science</t>
  </si>
  <si>
    <t>Darmstadt, city</t>
  </si>
  <si>
    <t>Greifswald, university and hanseatic city</t>
  </si>
  <si>
    <t>Gießen, university city</t>
  </si>
  <si>
    <t>Geisenheim, university city</t>
  </si>
  <si>
    <t>Hagen, city of the open university</t>
  </si>
  <si>
    <t>Hamburg, free and hanseatic city</t>
  </si>
  <si>
    <t>Hannover, state capital</t>
  </si>
  <si>
    <t>Kiel, state capital</t>
  </si>
  <si>
    <t>Lippstadt, city</t>
  </si>
  <si>
    <t>Lübeck, hanseatic city</t>
  </si>
  <si>
    <t>Lüneburg, hanseatic city</t>
  </si>
  <si>
    <t>Magdeburg, state capital</t>
  </si>
  <si>
    <t>Marburg, university city</t>
  </si>
  <si>
    <t>Munich, state capital</t>
  </si>
  <si>
    <t>Neustadt an der Weinstraße, city</t>
  </si>
  <si>
    <t>Neustadt in Holstein, city</t>
  </si>
  <si>
    <t>Rostock, hanseatic and university city</t>
  </si>
  <si>
    <t>Saarbrücken, state capital</t>
  </si>
  <si>
    <t>Siegen, university city</t>
  </si>
  <si>
    <t>Solingen, city of blades</t>
  </si>
  <si>
    <t>Stuttgart, state capital</t>
  </si>
  <si>
    <t>Ulm, university city</t>
  </si>
  <si>
    <t>municipal association of the city Bonndorf im Schwarzwald</t>
  </si>
  <si>
    <t>municipal association of the city Eberbach</t>
  </si>
  <si>
    <t>municipal association of the city Schwäbisch Gmünd</t>
  </si>
  <si>
    <t>municipal association of the city Wolfach</t>
  </si>
  <si>
    <t>municipal association of the city Breisach am Rhein</t>
  </si>
  <si>
    <t>municipal association of the city Konstanz</t>
  </si>
  <si>
    <t>municipal association of the city Biberach an der Riß</t>
  </si>
  <si>
    <t>municipal association of the city Villingen-Schwenningen</t>
  </si>
  <si>
    <t>municipal association of the city Stockach</t>
  </si>
  <si>
    <t>municipal association of the city Offenburg</t>
  </si>
  <si>
    <t>district and city Passau</t>
  </si>
  <si>
    <t>district and city Kaiserslautern</t>
  </si>
  <si>
    <t>district and city Bamberg</t>
  </si>
  <si>
    <t>pupils_relative_secondary education</t>
  </si>
  <si>
    <t>pupils_relative_vocational education</t>
  </si>
  <si>
    <t>pupils_relative_general education</t>
  </si>
  <si>
    <t>Apprentice_15_25</t>
  </si>
  <si>
    <t>Students</t>
  </si>
  <si>
    <t>Students_relative_18_25</t>
  </si>
  <si>
    <t>Students_18_25</t>
  </si>
  <si>
    <t>share of school dropouts without secondary general school</t>
  </si>
  <si>
    <t>school dropouts_wsgs</t>
  </si>
  <si>
    <t>school dropout_wsgs</t>
  </si>
  <si>
    <t>students_relaltive_18_25</t>
  </si>
  <si>
    <t>pupils_relaltive_vocational education</t>
  </si>
  <si>
    <t>pupils_relaltive_secondary educatiion</t>
  </si>
  <si>
    <t>pupils_relaltive_general education</t>
  </si>
  <si>
    <t>school leaver_sgs</t>
  </si>
  <si>
    <t>apprentice position</t>
  </si>
  <si>
    <t>share of women_twon_district councils</t>
  </si>
  <si>
    <t>net inward migration</t>
  </si>
  <si>
    <t>net emigration</t>
  </si>
  <si>
    <t>family-related migrants</t>
  </si>
  <si>
    <t>education-related migrants</t>
  </si>
  <si>
    <t>career-entry migrants</t>
  </si>
  <si>
    <t>labour migrants</t>
  </si>
  <si>
    <t>retirement migrants</t>
  </si>
  <si>
    <t>criminal offences</t>
  </si>
  <si>
    <t>residential burglaries</t>
  </si>
  <si>
    <t>GDP_per_employed_person</t>
  </si>
  <si>
    <t>purchasing_power</t>
  </si>
  <si>
    <t>tax_revenue_capacity</t>
  </si>
  <si>
    <t>business_tax</t>
  </si>
  <si>
    <t>industrial_share</t>
  </si>
  <si>
    <t>service_sector_share</t>
  </si>
  <si>
    <t>large_companies</t>
  </si>
  <si>
    <t>employees_construction_sector</t>
  </si>
  <si>
    <t>employees_craft_sector</t>
  </si>
  <si>
    <t>employees_business_services</t>
  </si>
  <si>
    <t>employees_IT_scientific_services</t>
  </si>
  <si>
    <t>employees_knowledge_intensive_industries</t>
  </si>
  <si>
    <t>employees_creative_industries</t>
  </si>
  <si>
    <t>median_income</t>
  </si>
  <si>
    <t>household_income</t>
  </si>
  <si>
    <t>employment_rate</t>
  </si>
  <si>
    <t>employees_university_degree</t>
  </si>
  <si>
    <t>employees_without_degree</t>
  </si>
  <si>
    <t>employment_development</t>
  </si>
  <si>
    <t>employees_workplace</t>
  </si>
  <si>
    <t>part_time_rate</t>
  </si>
  <si>
    <t>employees_place_of_residence</t>
  </si>
  <si>
    <t>ratio_young_to_old_working_age_population</t>
  </si>
  <si>
    <t>share_mini_jobs</t>
  </si>
  <si>
    <t>public_transport_stops</t>
  </si>
  <si>
    <t>rail_stops</t>
  </si>
  <si>
    <t>bus_stops</t>
  </si>
  <si>
    <t>tram_metro_stops</t>
  </si>
  <si>
    <t>high_frequency_public_transport_stops</t>
  </si>
  <si>
    <t>high_frequency_rail_stops</t>
  </si>
  <si>
    <t>high_frequency_bus_stops</t>
  </si>
  <si>
    <t>high_frequency_tram_metro_stops</t>
  </si>
  <si>
    <t>public_transport_departures</t>
  </si>
  <si>
    <t>rail_departures</t>
  </si>
  <si>
    <t>bus_departures</t>
  </si>
  <si>
    <t>tram_metro_departures</t>
  </si>
  <si>
    <t>slope_class_1</t>
  </si>
  <si>
    <t>slope_class_2</t>
  </si>
  <si>
    <t>slope_class_3</t>
  </si>
  <si>
    <t>network_primary_network</t>
  </si>
  <si>
    <t>network_secondary_network</t>
  </si>
  <si>
    <t>network_cycleway</t>
  </si>
  <si>
    <t>network_unclassified</t>
  </si>
  <si>
    <t>road_network</t>
  </si>
  <si>
    <t>share_secondary_network</t>
  </si>
  <si>
    <t>share_in_settlement_area</t>
  </si>
  <si>
    <t>length_share_mixed_traffic</t>
  </si>
  <si>
    <t>length_share_non_mixed_traffic</t>
  </si>
  <si>
    <t>network_discontinuity</t>
  </si>
  <si>
    <t>share_grade_separated_public_transport</t>
  </si>
  <si>
    <t>share_street_running_public_transport</t>
  </si>
  <si>
    <t>share_tram</t>
  </si>
  <si>
    <t>share_metro</t>
  </si>
  <si>
    <t>ratio_street_running_public_transport_to_primary_network</t>
  </si>
  <si>
    <t>ratio_grade_separated_public_transport_to_primary_network</t>
  </si>
  <si>
    <t>share_intersections_primary_network</t>
  </si>
  <si>
    <t>share_intersections_public_transport</t>
  </si>
  <si>
    <t>share_intersections_high_frequency_public_transport</t>
  </si>
  <si>
    <t>share_signalized_intersections</t>
  </si>
  <si>
    <t>share_intersections_in_settlement_area</t>
  </si>
  <si>
    <t>number_of_intersections</t>
  </si>
  <si>
    <t>intersection_density_primary_network</t>
  </si>
  <si>
    <t>intersection_density_network</t>
  </si>
  <si>
    <t>share_intersections_without_public_transport</t>
  </si>
  <si>
    <t>share_predominantly_motorized_traffic</t>
  </si>
  <si>
    <t>share_motorized_traffic</t>
  </si>
  <si>
    <t>network_density</t>
  </si>
  <si>
    <t>road_use_density</t>
  </si>
  <si>
    <t>number_of_trips</t>
  </si>
  <si>
    <t>daily_travel_distance_km</t>
  </si>
  <si>
    <t>mobility_rate</t>
  </si>
  <si>
    <t>share_walking_trips</t>
  </si>
  <si>
    <t>share_cycling_trips</t>
  </si>
  <si>
    <t>share_car_driver_trips</t>
  </si>
  <si>
    <t>share_car_passenger_trips</t>
  </si>
  <si>
    <t>share_public_transport_trips</t>
  </si>
  <si>
    <t>share_walking_distance_km</t>
  </si>
  <si>
    <t>share_cycling_distance_km</t>
  </si>
  <si>
    <t>share_car_passenger_distance_km</t>
  </si>
  <si>
    <t>share_car_driver_distance_km</t>
  </si>
  <si>
    <t>share_public_transport_distance_km</t>
  </si>
  <si>
    <t>car_density</t>
  </si>
  <si>
    <t>share_electric_cars</t>
  </si>
  <si>
    <t>road_traffic_accidents</t>
  </si>
  <si>
    <t>injured_persons</t>
  </si>
  <si>
    <t>road_traffic_fatalities</t>
  </si>
  <si>
    <t>road_traffic_casualties</t>
  </si>
  <si>
    <t>total_bicycle_accidents_2023</t>
  </si>
  <si>
    <t>bicycle_accidents_minor_injuries_2023</t>
  </si>
  <si>
    <t>bicycle_accidents_serious_injuries_2023</t>
  </si>
  <si>
    <t>bicycle_accidents_fatalities_2023</t>
  </si>
  <si>
    <t>relative_bicycle_accidents</t>
  </si>
  <si>
    <t>fkt22_place_name</t>
  </si>
  <si>
    <t>fkt22_participants</t>
  </si>
  <si>
    <t>fkt22_average</t>
  </si>
  <si>
    <t>fkt22_comparison_2020</t>
  </si>
  <si>
    <t>fkt24_sample_size</t>
  </si>
  <si>
    <t>fkt24_rank</t>
  </si>
  <si>
    <t>fkt24_total</t>
  </si>
  <si>
    <t>fkt24_comparison_22</t>
  </si>
  <si>
    <t>public_transport_accessibility</t>
  </si>
  <si>
    <t>accessibility_central_places_by_car</t>
  </si>
  <si>
    <t>accessibility_central_places_by_public_transport</t>
  </si>
  <si>
    <t>motorway_accessibility</t>
  </si>
  <si>
    <t>airport_accessibility</t>
  </si>
  <si>
    <t>intercity_rail_accessibility</t>
  </si>
  <si>
    <t>accessibility_regional_centres</t>
  </si>
  <si>
    <t>accessibility_medium_order_centres</t>
  </si>
  <si>
    <t>distance_to_supermarkets</t>
  </si>
  <si>
    <t>supermarket_accessibility</t>
  </si>
  <si>
    <t>distance_to_pharmacies</t>
  </si>
  <si>
    <t>pharmacy_accessibility</t>
  </si>
  <si>
    <t>distance_to_elementary_schools</t>
  </si>
  <si>
    <t>elementary_school_accessibility</t>
  </si>
  <si>
    <t>distance_to_public_transport_stops</t>
  </si>
  <si>
    <t>public_transport_stop_accessibility</t>
  </si>
  <si>
    <t>inbound_commuters</t>
  </si>
  <si>
    <t>outbound_commuters</t>
  </si>
  <si>
    <t>commuter_balance</t>
  </si>
  <si>
    <t>commuting_distance</t>
  </si>
  <si>
    <t>commuters_over_50km</t>
  </si>
  <si>
    <t>commuters_over_150km</t>
  </si>
  <si>
    <t>commuters_over_300km</t>
  </si>
  <si>
    <t>accommodation_capacity</t>
  </si>
  <si>
    <t>overnight_stays</t>
  </si>
  <si>
    <t>international_guests</t>
  </si>
  <si>
    <t>average_length_of_stay</t>
  </si>
  <si>
    <t>travel_time_loss</t>
  </si>
  <si>
    <t>waiting_time</t>
  </si>
  <si>
    <t>MID17_age_group_18_29</t>
  </si>
  <si>
    <t>MID17_age_group_30_49</t>
  </si>
  <si>
    <t>MID17_age_group_50_64</t>
  </si>
  <si>
    <t>MID17_age_group_65plus</t>
  </si>
  <si>
    <t>MID17_share_age_group_18_29</t>
  </si>
  <si>
    <t>MID17_share_age_group_30_49</t>
  </si>
  <si>
    <t>MID17_share_age_group_50_64</t>
  </si>
  <si>
    <t>MID17_share_age_group_65plus</t>
  </si>
  <si>
    <t>MID17_age_group_under_18</t>
  </si>
  <si>
    <t>SR_share_Ebike_Pedelec_sample</t>
  </si>
  <si>
    <t>MID17_share_age_group_under_18</t>
  </si>
  <si>
    <t>MID17_middle_age</t>
  </si>
  <si>
    <t>MID17_sample_age_group</t>
  </si>
  <si>
    <t>MID17_sample_gender</t>
  </si>
  <si>
    <t>MID17_mid-distance vocational</t>
  </si>
  <si>
    <t>MID17_sample_vocational_distance</t>
  </si>
  <si>
    <t>MID17_distance_vocational_0_2</t>
  </si>
  <si>
    <t>MID17_distance_vocational_2_5</t>
  </si>
  <si>
    <t>MID17_distance_vocational_5_10</t>
  </si>
  <si>
    <t>MID17_distance_vocational_10_20</t>
  </si>
  <si>
    <t>MID17_distance_vocational_20_50</t>
  </si>
  <si>
    <t>MID17_distance_vocational_50_100</t>
  </si>
  <si>
    <t>MID17_distance_vocational_100_plus</t>
  </si>
  <si>
    <t>MID17_average_number_of_routes</t>
  </si>
  <si>
    <t>MID17_middle_distance</t>
  </si>
  <si>
    <t>MID17_sample_distance</t>
  </si>
  <si>
    <t>MID17_distance_0_2</t>
  </si>
  <si>
    <t>MID17_distance_2_5</t>
  </si>
  <si>
    <t>MID17_distance_5_10</t>
  </si>
  <si>
    <t>MID17_distance_10_20</t>
  </si>
  <si>
    <t>MID17_distance_20_50</t>
  </si>
  <si>
    <t>MID17_distance_50_100</t>
  </si>
  <si>
    <t>MID17_distance_100_plus</t>
  </si>
  <si>
    <t>SR24_age_group_under_18</t>
  </si>
  <si>
    <t>SR24_age_group_18_29</t>
  </si>
  <si>
    <t>SR24_age_group_30_49</t>
  </si>
  <si>
    <t>SR24_age_group_50_64</t>
  </si>
  <si>
    <t>SR24_age_group_65plus</t>
  </si>
  <si>
    <t>SR24_share_age_group_under_18</t>
  </si>
  <si>
    <t>SR24_share_age_group_18_29</t>
  </si>
  <si>
    <t>SR24_share_age_group_30_49</t>
  </si>
  <si>
    <t>SR24_share_age_group_50_64</t>
  </si>
  <si>
    <t>SR24_share_age_group_65plus</t>
  </si>
  <si>
    <t>GG_age_group_18_29</t>
  </si>
  <si>
    <t>GG_age_group_30_49</t>
  </si>
  <si>
    <t>GG_age_group_50_64</t>
  </si>
  <si>
    <t>GG_age_group_65plus</t>
  </si>
  <si>
    <t>GG_share_age_group_18_29</t>
  </si>
  <si>
    <t>GG_share_age_group_30_49</t>
  </si>
  <si>
    <t>GG_share_age_group_50_64</t>
  </si>
  <si>
    <t>GG_share_age_group_65plus</t>
  </si>
  <si>
    <t>SR24_mittlere_distance</t>
  </si>
  <si>
    <t>SR24_distance_0_2</t>
  </si>
  <si>
    <t>SR24_distance_2_5</t>
  </si>
  <si>
    <t>SR24_distance_5_10</t>
  </si>
  <si>
    <t>SR24_distance_10_20</t>
  </si>
  <si>
    <t>SR24_distance_20_50</t>
  </si>
  <si>
    <t>SR24_distance_50_100</t>
  </si>
  <si>
    <t>SR24_distance_100_plus</t>
  </si>
  <si>
    <t>GG_age_group_under_18</t>
  </si>
  <si>
    <t>GG_share_age_group_under_18</t>
  </si>
  <si>
    <t>SR24_sample_age_group</t>
  </si>
  <si>
    <t>SR24_sample_distance</t>
  </si>
  <si>
    <t>SR24_sample_gender</t>
  </si>
  <si>
    <t>SR24_middle_age</t>
  </si>
  <si>
    <t>GG_middle_age</t>
  </si>
  <si>
    <t>municipal area</t>
  </si>
  <si>
    <t>share of the population living in municipalities with a population density below 150 inhabitants per km²</t>
  </si>
  <si>
    <t>recreational area per capita (m²)</t>
  </si>
  <si>
    <t>near-natural area per capita (m²)</t>
  </si>
  <si>
    <t>number of buildings per unit area</t>
  </si>
  <si>
    <t>weighted index of urban penetration, dispersion and land-use density</t>
  </si>
  <si>
    <t>area-weighted mean hemeroby level of all land uses within the relevant reference area</t>
  </si>
  <si>
    <t>road network density: Length of the classified road network (motorways, trunk roads, regional roads, district roads and local roads) within the settlement area: built-up settlement area and non-built-up area</t>
  </si>
  <si>
    <t>number of physical media loans</t>
  </si>
  <si>
    <t>number of cinema seats</t>
  </si>
  <si>
    <t>number of public swimming pools</t>
  </si>
  <si>
    <t>sports clubs per 100,000 inhabitants</t>
  </si>
  <si>
    <t>sports club members per 100 inhabitants</t>
  </si>
  <si>
    <t>persons per household</t>
  </si>
  <si>
    <t>living space per capita</t>
  </si>
  <si>
    <t>share of owner-occupied households of all households</t>
  </si>
  <si>
    <t>housing vacancy rate in residential buildings</t>
  </si>
  <si>
    <t>average land prices for development in € per m²</t>
  </si>
  <si>
    <t>municipal population</t>
  </si>
  <si>
    <t>male population of municipality</t>
  </si>
  <si>
    <t>female population of municipality</t>
  </si>
  <si>
    <t>population change over the last 10 years in %</t>
  </si>
  <si>
    <t>natural population balance per 10.000 inhabitants</t>
  </si>
  <si>
    <t>population density in settlement area</t>
  </si>
  <si>
    <t>population and workplace density</t>
  </si>
  <si>
    <t>share of foreign nationals</t>
  </si>
  <si>
    <t>share of the population with at least one parent of migrant origin</t>
  </si>
  <si>
    <t>voter turnout in federal elections</t>
  </si>
  <si>
    <t>childcare rate for children under 3 in Childcare centres/daycare for this age group</t>
  </si>
  <si>
    <t>childcare rate for children from 3 to 6 years in Childcare centres/daycare for this age group</t>
  </si>
  <si>
    <t>childcare rate for children from 6 to 11 years in Childcare centres/daycare for this age group</t>
  </si>
  <si>
    <t>primary school pupils per 1,000 inhabitants</t>
  </si>
  <si>
    <t>pupils in general education schools per 1,000 inhabitants</t>
  </si>
  <si>
    <t>pupils in secondary schools per 1,000 inhabitants</t>
  </si>
  <si>
    <t>pupils in vocational schools per 1,000 inhabitants</t>
  </si>
  <si>
    <t>apprentices per 100 residents aged 15 to under 25 in %</t>
  </si>
  <si>
    <t>students per 100 residents aged 18 to under 25 in %</t>
  </si>
  <si>
    <t>students at universities per 1,000 inhabitants</t>
  </si>
  <si>
    <t>share of students in the total population</t>
  </si>
  <si>
    <t>share school dropouts with university entrace qualification</t>
  </si>
  <si>
    <t>Total number of in-company training places per 100 applicants</t>
  </si>
  <si>
    <t>Number of women holding seats on town councils and district councils as a percentage of all seats</t>
  </si>
  <si>
    <t>Total net internal migration per 1,000 inhabitants</t>
  </si>
  <si>
    <t>Total net migration per 1,000 inhabitants</t>
  </si>
  <si>
    <t>Net internal migration of the population under 18 years of age per 1,000 people in that age group</t>
  </si>
  <si>
    <t>Net internal migration of the population from 30 to below 50 years of age per 1,000 people in that age group</t>
  </si>
  <si>
    <t>Net internal migration of the population from 18 to below 25 years per 1,000 people in that age group</t>
  </si>
  <si>
    <t>Net internal migration of the population from 25 to below 30 years per 1,000 people in that age group</t>
  </si>
  <si>
    <t>Net internal migration of the population of 65 years and older  per 1,000 people in that age group</t>
  </si>
  <si>
    <t>Total number of offences per 100,000 inhabitants</t>
  </si>
  <si>
    <t>Cases of residential burglary per 100,000 inhabitants</t>
  </si>
  <si>
    <t>GDP per employed person</t>
  </si>
  <si>
    <t>Purchasing power per capita in euros</t>
  </si>
  <si>
    <t>Tax revenue per capita</t>
  </si>
  <si>
    <t>business tax in euos per capita</t>
  </si>
  <si>
    <r>
      <t xml:space="preserve">Employees subject to social security contributions in the industrial sector, per 100 people of working age in </t>
    </r>
    <r>
      <rPr>
        <strike/>
        <sz val="11"/>
        <color theme="1"/>
        <rFont val="Calibri"/>
        <family val="2"/>
      </rPr>
      <t>%</t>
    </r>
  </si>
  <si>
    <r>
      <t xml:space="preserve">Employees subject to social security contributions in the service sector, per 100 people of working age in </t>
    </r>
    <r>
      <rPr>
        <strike/>
        <sz val="11"/>
        <color theme="1"/>
        <rFont val="Calibri"/>
        <family val="2"/>
      </rPr>
      <t>%</t>
    </r>
  </si>
  <si>
    <t>share of establishments with more than 250 employees subject to social insurance contributions among all establishments (%)</t>
  </si>
  <si>
    <t>share of employees subject to social insurance contributions in the construction sector at place of work among all employees subject to social insurance contributions (%)</t>
  </si>
  <si>
    <t>share of employees subject to social insurance contributions in craft enterprises at place of work among all employees subject to social insurance contributions (%)</t>
  </si>
  <si>
    <t>share of employees subject to social insurance contributions in knowledge-intensive business-related services at place of work among all employees subject to social insurance contributions (%)</t>
  </si>
  <si>
    <t>share of employees subject to social insurance contributions in IT and scientific service occupations among all employees subject to social insurance contributions (%)</t>
  </si>
  <si>
    <t>share of employees subject to social insurance contributions in knowledge- and research-intensive industries at place of work among all employees subject to social insurance contributions (%)</t>
  </si>
  <si>
    <t>share of employees subject to social insurance contributions in creative industries at place of work among all employees subject to social insurance contributions (%)</t>
  </si>
  <si>
    <t>income per employee</t>
  </si>
  <si>
    <t>median income of full-time employees subject to social insurance contributions in euros</t>
  </si>
  <si>
    <t>disposable income of private households</t>
  </si>
  <si>
    <t>employees subject to social insurance contributions at place of residence per 100 inhabitants of working age</t>
  </si>
  <si>
    <t>share of employees subject to social insurance contributions at place of work with an academic degree among all employees subject to social insurance contributions</t>
  </si>
  <si>
    <t>share of employees subject to social insurance contributions at place of work without a vocational or academic degree among all employees subject to social insurance contributions</t>
  </si>
  <si>
    <t>averaged annual development of the number of employed persons at place of work from 2012 to 2022</t>
  </si>
  <si>
    <t>employees subject to social insurance contributions at place of work</t>
  </si>
  <si>
    <t>share of part-time employees subject to social insurance contributions at place of work among all employees subject to social insurance contributions</t>
  </si>
  <si>
    <t>employees subject to social insurance contributions at place of residence</t>
  </si>
  <si>
    <t>ratio of young (15-&lt;20 years) to old (60-&lt;65 years) working-age persons (%)</t>
  </si>
  <si>
    <t>share of marginally employed persons at place of work among private-law employment relationships (%)</t>
  </si>
  <si>
    <t>number of public transport stops</t>
  </si>
  <si>
    <t>number of rail stops</t>
  </si>
  <si>
    <t>number of bus stops</t>
  </si>
  <si>
    <t>number of metro/tram stops</t>
  </si>
  <si>
    <t>number of public transport stops with a minimum service of 28 public transport departures on a weekday</t>
  </si>
  <si>
    <t>number of rail stops with a minimum service of 28 rail departures on a weekday</t>
  </si>
  <si>
    <t>number of bus stops with a minimum service of 28 bus departures on a weekday</t>
  </si>
  <si>
    <t>number of metro and tram stops with a minimum service of 28 metro and tram departures on a weekday</t>
  </si>
  <si>
    <t>number of departures at public transport stops on a weekday</t>
  </si>
  <si>
    <t>number of rail departures on a weekday</t>
  </si>
  <si>
    <t>number of bus departures on a weekday</t>
  </si>
  <si>
    <t>number of metro and tram departures on a weekday</t>
  </si>
  <si>
    <t>relative frequency of gradient class &lt;2%</t>
  </si>
  <si>
    <t>relative frequency of gradient class 2–5%</t>
  </si>
  <si>
    <t>relative frequency of gradient class &gt;5%</t>
  </si>
  <si>
    <t>length of the primary network</t>
  </si>
  <si>
    <t>length of the secondary network</t>
  </si>
  <si>
    <t>length of the cycling network</t>
  </si>
  <si>
    <t>length of roads that cannot be assigned to a network type</t>
  </si>
  <si>
    <t>length of the road network</t>
  </si>
  <si>
    <t>share of network length in the secondary network</t>
  </si>
  <si>
    <t>share of network length in settlement areas</t>
  </si>
  <si>
    <t>share of road network length with mixed-traffic guidance form</t>
  </si>
  <si>
    <t>share of network length with guidance form other than mixed traffic</t>
  </si>
  <si>
    <t>discontinuity of cycling infrastructure guidance form along the route</t>
  </si>
  <si>
    <t>share of network length of grade-separated public transport</t>
  </si>
  <si>
    <t>share of network length of street-running public transport</t>
  </si>
  <si>
    <t>share of tram network length</t>
  </si>
  <si>
    <t>share of metro network length</t>
  </si>
  <si>
    <t>share of bus and tram network length relative to primary road network length</t>
  </si>
  <si>
    <t>reciprocal of ratio of street-running public transport to primary network</t>
  </si>
  <si>
    <t>share of intersections in the primary network</t>
  </si>
  <si>
    <t>share of intersections with bus or tram</t>
  </si>
  <si>
    <t>share of intersections with at least 4 bus lines or 2 tram lines</t>
  </si>
  <si>
    <t>share of intersections with at least partial traffic signal control</t>
  </si>
  <si>
    <t>share of intersections in settlement areas</t>
  </si>
  <si>
    <t>number of intersections</t>
  </si>
  <si>
    <t>intersections per km of primary network length</t>
  </si>
  <si>
    <t>intersections per km of road network length</t>
  </si>
  <si>
    <t>share of intersections without bus or tram</t>
  </si>
  <si>
    <t>share of intersection arms with predominantly (at least 50% of intersection accesses) mixed-traffic guidance form</t>
  </si>
  <si>
    <t>share of intersection arms with mixed-traffic guidance form</t>
  </si>
  <si>
    <t>road network length per area</t>
  </si>
  <si>
    <t>population per road network length</t>
  </si>
  <si>
    <t>number of trips</t>
  </si>
  <si>
    <t>daily kilometres per person</t>
  </si>
  <si>
    <t>mobility rate – share of persons leaving home</t>
  </si>
  <si>
    <t>share of walking trips among all trips</t>
  </si>
  <si>
    <t>share of cycling trips among all trips</t>
  </si>
  <si>
    <t>share of trips by car drivers among all trips</t>
  </si>
  <si>
    <t>share of trips made by public transport</t>
  </si>
  <si>
    <t>share of distance travelled on foot</t>
  </si>
  <si>
    <t>share of distance travelled by bicycle</t>
  </si>
  <si>
    <t>share of distance travelled by car passengers</t>
  </si>
  <si>
    <t>share of distance travelled by car drivers</t>
  </si>
  <si>
    <t>share of distance travelled by public transport</t>
  </si>
  <si>
    <t>passenger cars per 1,000 inhabitants</t>
  </si>
  <si>
    <t>share of battery electric vehicles (BEV) among all passenger cars</t>
  </si>
  <si>
    <t>total road traffic accidents per 100,000 inhabitants</t>
  </si>
  <si>
    <t>injured persons in accidents per 100,000 inhabitants</t>
  </si>
  <si>
    <t>road traffic casualties per 100,000 inhabitants</t>
  </si>
  <si>
    <t>road traffic fatalities per 100,000 inhabitants</t>
  </si>
  <si>
    <t>number of bicycle-related accidents 2023</t>
  </si>
  <si>
    <t>number of bicycle-related accidents with at least one slightly injured person 2023</t>
  </si>
  <si>
    <t>number of bicycle-related accidents with at least one seriously injured person 2023</t>
  </si>
  <si>
    <t>number of bicycle-related accidents with at least one fatality 2023</t>
  </si>
  <si>
    <t>bicycle-related accidents per 100,000 inhabitants</t>
  </si>
  <si>
    <t>sample</t>
  </si>
  <si>
    <t>overall evaluation of cycling and traffic climate (F1...5)</t>
  </si>
  <si>
    <t>importance of cycling (F6–10)</t>
  </si>
  <si>
    <t>safety while cycling (F11–17)</t>
  </si>
  <si>
    <t>comfort while cycling (F18–22)</t>
  </si>
  <si>
    <t>cycling network infrastructure (F23–27)</t>
  </si>
  <si>
    <t>F1 fun or stress</t>
  </si>
  <si>
    <t>F2 acceptance as a road user</t>
  </si>
  <si>
    <t>F3 cycling by old and young people</t>
  </si>
  <si>
    <t>F4 promotion of cycling</t>
  </si>
  <si>
    <t>F5 media reports</t>
  </si>
  <si>
    <t>F6 cycling promotion in recent years</t>
  </si>
  <si>
    <t>F7 enforcement against illegal parking on cycle paths</t>
  </si>
  <si>
    <t>F8 cleaning of cycle paths</t>
  </si>
  <si>
    <t>F9 traffic light phases for cyclists</t>
  </si>
  <si>
    <t>F10 winter maintenance on cycle paths</t>
  </si>
  <si>
    <t>F11 feeling of safety</t>
  </si>
  <si>
    <t>F12 conflicts with pedestrians</t>
  </si>
  <si>
    <t>F13 conflicts with motor vehicles</t>
  </si>
  <si>
    <t>F14 obstacles on cycle paths</t>
  </si>
  <si>
    <t>F15 bicycle theft</t>
  </si>
  <si>
    <t>F16 cycling on cycle paths and cycle lanes</t>
  </si>
  <si>
    <t>F17 cycling in mixed traffic with motor vehicles</t>
  </si>
  <si>
    <t>F18 width of cycling paths</t>
  </si>
  <si>
    <t>F19 surface quality of cycling paths</t>
  </si>
  <si>
    <t>F20 bicycle parking facilities</t>
  </si>
  <si>
    <t>F21 cycling guidance at construction sites</t>
  </si>
  <si>
    <t>F22 bicycle transport in public transport</t>
  </si>
  <si>
    <t>F23 accessibility of the city centre</t>
  </si>
  <si>
    <t>F24 fast cycling</t>
  </si>
  <si>
    <t>F25 one-way streets opened in the opposite direction</t>
  </si>
  <si>
    <t>F26 signposting for cyclists</t>
  </si>
  <si>
    <t>F27 public bicycles</t>
  </si>
  <si>
    <t>overall evaluation</t>
  </si>
  <si>
    <t>cycling and traffic climate</t>
  </si>
  <si>
    <t>importance of cycling</t>
  </si>
  <si>
    <t>safety while cycling</t>
  </si>
  <si>
    <t>comfort while cycling</t>
  </si>
  <si>
    <t>cycling network infrastructure</t>
  </si>
  <si>
    <t>fun or stress</t>
  </si>
  <si>
    <t>acceptance as a road user</t>
  </si>
  <si>
    <t>cycling by old and young people</t>
  </si>
  <si>
    <t>promotion of cycling</t>
  </si>
  <si>
    <t>media reports</t>
  </si>
  <si>
    <t>cycling promotion in recent years</t>
  </si>
  <si>
    <t>enforcement against illegal parking on cycle paths</t>
  </si>
  <si>
    <t>cleaning of cycle paths</t>
  </si>
  <si>
    <t>traffic light phases for cyclists</t>
  </si>
  <si>
    <t>winter maintenance on cycle paths</t>
  </si>
  <si>
    <t>feeling of safety</t>
  </si>
  <si>
    <t>conflicts with pedestrians</t>
  </si>
  <si>
    <t>conflicts with motor vehicles</t>
  </si>
  <si>
    <t>obstacles on cycle paths</t>
  </si>
  <si>
    <t>bicycle theft</t>
  </si>
  <si>
    <t>cycling on cycle paths and cycle lanes</t>
  </si>
  <si>
    <t>cycling in mixed traffic with motor vehicles</t>
  </si>
  <si>
    <t>width of cycling paths</t>
  </si>
  <si>
    <t>surface quality of cycling paths</t>
  </si>
  <si>
    <t>bicycle parking facilities</t>
  </si>
  <si>
    <t>cycling guidance at construction sites</t>
  </si>
  <si>
    <t>bicycle transport in public transport</t>
  </si>
  <si>
    <t>accessibility of the city centre</t>
  </si>
  <si>
    <t>fast cycling</t>
  </si>
  <si>
    <t>one-way streets opened in the opposite direction</t>
  </si>
  <si>
    <t>Signposting for cyclists</t>
  </si>
  <si>
    <t>Public bicycles</t>
  </si>
  <si>
    <t>Change in overall evaluation compared to 2022</t>
  </si>
  <si>
    <t>Share of the population living within a maximum straight-line distance of 600 m, or 1,200 m in the case of railway stations, from a stop with at least 20 public transport departures per day, in 2020 in %</t>
  </si>
  <si>
    <t>Average population-weighted car travel time to the city center of the nearest major or medium-sized center in 2020 in minutes</t>
  </si>
  <si>
    <t>Average population-weighted public transport travel time to the city center of the nearest major or medium-sized center in 2020 in minutes</t>
  </si>
  <si>
    <t>Average car travel time to the nearest motorway interchange in minutes</t>
  </si>
  <si>
    <t>Average car travel time to the nearest international airport in Germany in minutes</t>
  </si>
  <si>
    <t>Average car travel time to the nearest IC/ICE railway station in minutes</t>
  </si>
  <si>
    <t>Average car travel time to the nearest major center in minutes</t>
  </si>
  <si>
    <t>Average car travel time to the nearest medium-sized or major center in minutes</t>
  </si>
  <si>
    <t>Population-weighted straight-line distance to the nearest supermarket or discount store</t>
  </si>
  <si>
    <t>Share of the population with a maximum 1000 m straight-line distance to the nearest supermarket or discount store</t>
  </si>
  <si>
    <t>Population-weighted straight-line distance to the nearest pharmacy</t>
  </si>
  <si>
    <t>Share of the population with a maximum 1000 m straight-line distance to the nearest pharmacy</t>
  </si>
  <si>
    <t>Population-weighted straight-line distance to the nearest primary school</t>
  </si>
  <si>
    <t>Share of the population with a maximum 1000 m straight-line distance to the nearest primary school</t>
  </si>
  <si>
    <t>Population-weighted straight-line distance to the nearest public transport stop with at least 20 departures per day</t>
  </si>
  <si>
    <t>Share of the population with a maximum 1000 m straight-line distance to the nearest public transport stop with at least 20 departures per day</t>
  </si>
  <si>
    <t>Share of inbound commuters among socially insured employees at the workplace in %</t>
  </si>
  <si>
    <t>Share of outbound commuters among socially insured employees at the place of residence in %</t>
  </si>
  <si>
    <t>Commuter balance per 100 socially insured employees at the workplace</t>
  </si>
  <si>
    <t>Average commuting distances of all socially insured employees at the place of residence</t>
  </si>
  <si>
    <t>Share of socially insured employees with a commuting distance of 50 km or more at the place of residence in %</t>
  </si>
  <si>
    <t>Share of socially insured employees with a commuting distance of 150 km or more at the place of residence in %</t>
  </si>
  <si>
    <t>Share of socially insured employees with a commuting distance of 300 km or more at the place of residence in %</t>
  </si>
  <si>
    <t>Accommodation beds in lodging establishments per 1,000 population</t>
  </si>
  <si>
    <t>Guest overnight stays in lodging establishments per population</t>
  </si>
  <si>
    <t>Share of guest overnight stays from abroad in %</t>
  </si>
  <si>
    <t>Average number of overnight stays in lodging establishments</t>
  </si>
  <si>
    <t>Kilometers recorded in SR22</t>
  </si>
  <si>
    <t>Number of recorded trips in SR22</t>
  </si>
  <si>
    <t>Female share = female users / (female users + male users)</t>
  </si>
  <si>
    <t>Kilometers of recorded trips in SR22</t>
  </si>
  <si>
    <t>For “-1”: sample size smaller than 100; value replaced with standard value for the combination of city-size type and topography type</t>
  </si>
  <si>
    <t>see SA Fabian</t>
  </si>
  <si>
    <t>unweighted</t>
  </si>
  <si>
    <t>Attention! Calculated from already aggregated trip data</t>
  </si>
  <si>
    <t>Based on SR participants (no weighting)</t>
  </si>
  <si>
    <t>Based on SR trips/routes</t>
  </si>
  <si>
    <t>Total population / entire population</t>
  </si>
  <si>
    <t>ABB</t>
  </si>
  <si>
    <t>Explanation</t>
  </si>
  <si>
    <t>Unit</t>
  </si>
  <si>
    <t>Scale type</t>
  </si>
  <si>
    <t>CAT1</t>
  </si>
  <si>
    <t>CAT_2</t>
  </si>
  <si>
    <t>Data status</t>
  </si>
  <si>
    <t>Retrieved on</t>
  </si>
  <si>
    <t>Data depth</t>
  </si>
  <si>
    <t>Data width</t>
  </si>
  <si>
    <t>Source</t>
  </si>
  <si>
    <t>Data reference</t>
  </si>
  <si>
    <t>Designation</t>
  </si>
  <si>
    <t>Buildings per km²</t>
  </si>
  <si>
    <t>number</t>
  </si>
  <si>
    <t>per 100,000 inhabitants</t>
  </si>
  <si>
    <t>Persons per householdts</t>
  </si>
  <si>
    <t>Persons</t>
  </si>
  <si>
    <t>Persons/km^2</t>
  </si>
  <si>
    <t>Life year</t>
  </si>
  <si>
    <t>Pupils per 1,000 inhabitants</t>
  </si>
  <si>
    <t>Students per 1,000 inhabitants</t>
  </si>
  <si>
    <t xml:space="preserve">per 100 demanders  </t>
  </si>
  <si>
    <t>euros per inhabitant</t>
  </si>
  <si>
    <t>1 per network section</t>
  </si>
  <si>
    <t>trips</t>
  </si>
  <si>
    <t>school grade</t>
  </si>
  <si>
    <t>n (observe category)</t>
  </si>
  <si>
    <t>per 100 socially insured employees</t>
  </si>
  <si>
    <t>inhabitant / km^2</t>
  </si>
  <si>
    <t xml:space="preserve">inhabitant / km </t>
  </si>
  <si>
    <t>number per user</t>
  </si>
  <si>
    <t>overnight stay per guest</t>
  </si>
  <si>
    <t>overnight stay per inhabitant</t>
  </si>
  <si>
    <t>accommodation beds per 1.000 inhabitants</t>
  </si>
  <si>
    <t>Without units</t>
  </si>
  <si>
    <t>Accidents / 100.000 inhabitant</t>
  </si>
  <si>
    <t>per 100.000 inhabitants</t>
  </si>
  <si>
    <t>je 1.000 inhabitants</t>
  </si>
  <si>
    <t>intersection / km</t>
  </si>
  <si>
    <t xml:space="preserve">je 1.000 inhabitants  </t>
  </si>
  <si>
    <t xml:space="preserve">per 1,000 inhabitants of the age group  </t>
  </si>
  <si>
    <t>inhabitant + working place / km^2</t>
  </si>
  <si>
    <t>DSE per m²</t>
  </si>
  <si>
    <t>Interval</t>
  </si>
  <si>
    <t>comparative data</t>
  </si>
  <si>
    <t>project variables</t>
  </si>
  <si>
    <t>Geography</t>
  </si>
  <si>
    <t>economy</t>
  </si>
  <si>
    <t>traffic</t>
  </si>
  <si>
    <t>tourism</t>
  </si>
  <si>
    <t>Commuter</t>
  </si>
  <si>
    <t>Accessibility</t>
  </si>
  <si>
    <t>subjective</t>
  </si>
  <si>
    <t>Demand</t>
  </si>
  <si>
    <t>Safety</t>
  </si>
  <si>
    <t>Offer</t>
  </si>
  <si>
    <t>Work</t>
  </si>
  <si>
    <t>Structure</t>
  </si>
  <si>
    <t>performance figures</t>
  </si>
  <si>
    <t>Public order</t>
  </si>
  <si>
    <t>Migration</t>
  </si>
  <si>
    <t>Equality</t>
  </si>
  <si>
    <t>Education</t>
  </si>
  <si>
    <t>Sociocultural</t>
  </si>
  <si>
    <t>Demography</t>
  </si>
  <si>
    <t>Building &amp; Living</t>
  </si>
  <si>
    <t>land use</t>
  </si>
  <si>
    <t>spatial classification</t>
  </si>
  <si>
    <t>identification</t>
  </si>
  <si>
    <t>public offer</t>
  </si>
  <si>
    <t>different</t>
  </si>
  <si>
    <t>district</t>
  </si>
  <si>
    <t>selected items only</t>
  </si>
  <si>
    <t>selected items only for 24</t>
  </si>
  <si>
    <t>project</t>
  </si>
  <si>
    <t>Classification of gradient conditions in the German main road network at municipal level</t>
  </si>
  <si>
    <t>own</t>
  </si>
  <si>
    <t>census</t>
  </si>
  <si>
    <t>offer</t>
  </si>
  <si>
    <t>demand</t>
  </si>
  <si>
    <t>family</t>
  </si>
  <si>
    <t>work</t>
  </si>
  <si>
    <t>structure</t>
  </si>
  <si>
    <t>equality</t>
  </si>
  <si>
    <t>safety</t>
  </si>
  <si>
    <t>subjektive</t>
  </si>
  <si>
    <t>Performance figures</t>
  </si>
  <si>
    <t>Land use</t>
  </si>
  <si>
    <t>age groups</t>
  </si>
  <si>
    <t>sports club_relative</t>
  </si>
  <si>
    <t>sample size</t>
  </si>
  <si>
    <t>cycling climate test_ city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</si>
</sst>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  <charset val="1"/>
    </font>
    <font>
      <b/>
      <sz val="11"/>
      <color theme="1"/>
      <name val="Aptos Narrow"/>
      <family val="2"/>
      <charset val="1"/>
    </font>
    <font>
      <sz val="1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u/>
      <sz val="11"/>
      <color rgb="FF0000FF"/>
      <name val="Aptos Narrow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ptos Narrow"/>
      <family val="2"/>
      <charset val="1"/>
    </font>
    <font>
      <strike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Border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1" applyFont="1" applyBorder="1"/>
    <xf numFmtId="0" fontId="1" fillId="0" borderId="0" xfId="1"/>
    <xf numFmtId="0" fontId="3" fillId="0" borderId="0" xfId="1" applyFont="1" applyAlignment="1">
      <alignment horizontal="left" vertical="top"/>
    </xf>
    <xf numFmtId="0" fontId="3" fillId="0" borderId="0" xfId="1" applyFont="1"/>
    <xf numFmtId="14" fontId="3" fillId="0" borderId="0" xfId="1" applyNumberFormat="1" applyFont="1" applyAlignment="1">
      <alignment horizontal="right"/>
    </xf>
    <xf numFmtId="14" fontId="3" fillId="0" borderId="0" xfId="1" applyNumberFormat="1" applyFont="1"/>
    <xf numFmtId="0" fontId="5" fillId="0" borderId="0" xfId="2" applyFont="1" applyBorder="1" applyProtection="1"/>
    <xf numFmtId="0" fontId="3" fillId="0" borderId="0" xfId="1" applyFont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vertical="top"/>
    </xf>
    <xf numFmtId="14" fontId="0" fillId="0" borderId="0" xfId="0" applyNumberFormat="1"/>
    <xf numFmtId="0" fontId="6" fillId="0" borderId="0" xfId="3"/>
    <xf numFmtId="14" fontId="1" fillId="0" borderId="0" xfId="1" applyNumberFormat="1"/>
    <xf numFmtId="0" fontId="0" fillId="0" borderId="0" xfId="0" applyAlignment="1">
      <alignment horizontal="left" vertical="top"/>
    </xf>
    <xf numFmtId="0" fontId="7" fillId="0" borderId="0" xfId="0" applyFont="1"/>
    <xf numFmtId="0" fontId="1" fillId="0" borderId="0" xfId="2" applyFont="1" applyBorder="1" applyProtection="1"/>
    <xf numFmtId="0" fontId="2" fillId="0" borderId="2" xfId="1" applyFont="1" applyBorder="1"/>
    <xf numFmtId="0" fontId="9" fillId="0" borderId="0" xfId="0" applyFont="1" applyAlignment="1">
      <alignment horizontal="center"/>
    </xf>
    <xf numFmtId="0" fontId="0" fillId="0" borderId="0" xfId="1" applyFont="1"/>
    <xf numFmtId="0" fontId="10" fillId="0" borderId="2" xfId="1" applyFont="1" applyBorder="1"/>
    <xf numFmtId="49" fontId="0" fillId="0" borderId="0" xfId="0" applyNumberFormat="1"/>
    <xf numFmtId="0" fontId="11" fillId="0" borderId="0" xfId="0" applyFont="1"/>
    <xf numFmtId="0" fontId="0" fillId="0" borderId="0" xfId="0" applyAlignment="1">
      <alignment wrapText="1"/>
    </xf>
    <xf numFmtId="0" fontId="13" fillId="0" borderId="0" xfId="1" applyFont="1" applyAlignment="1">
      <alignment horizontal="left" vertical="top"/>
    </xf>
    <xf numFmtId="0" fontId="13" fillId="0" borderId="0" xfId="1" applyFont="1"/>
    <xf numFmtId="0" fontId="12" fillId="0" borderId="0" xfId="0" applyFont="1"/>
    <xf numFmtId="0" fontId="12" fillId="0" borderId="0" xfId="0" applyFont="1" applyAlignment="1">
      <alignment horizontal="left" vertical="top"/>
    </xf>
    <xf numFmtId="0" fontId="7" fillId="0" borderId="0" xfId="0" applyFont="1" applyFill="1"/>
    <xf numFmtId="0" fontId="2" fillId="0" borderId="1" xfId="1" applyFont="1" applyFill="1" applyBorder="1"/>
  </cellXfs>
  <cellStyles count="4">
    <cellStyle name="Link" xfId="3" builtinId="8"/>
    <cellStyle name="Link 2" xfId="2" xr:uid="{16B22C52-4E37-4F7B-BBEB-3C91EA8E158E}"/>
    <cellStyle name="Standard" xfId="0" builtinId="0"/>
    <cellStyle name="Standard 2" xfId="1" xr:uid="{0EE545CA-6369-4369-AC2F-0A66B5859C98}"/>
  </cellStyles>
  <dxfs count="12"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1"/>
        <scheme val="none"/>
      </font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1"/>
        <scheme val="none"/>
      </font>
      <numFmt numFmtId="0" formatCode="General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19</xdr:col>
      <xdr:colOff>327660</xdr:colOff>
      <xdr:row>19</xdr:row>
      <xdr:rowOff>146685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7629B51-6227-4D8C-912F-FC4D0BCB41E3}"/>
            </a:ext>
          </a:extLst>
        </xdr:cNvPr>
        <xdr:cNvSpPr txBox="1"/>
      </xdr:nvSpPr>
      <xdr:spPr>
        <a:xfrm>
          <a:off x="11068050" y="1266825"/>
          <a:ext cx="4280535" cy="231838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An overview of the categories into which the variables are classified.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4</xdr:row>
      <xdr:rowOff>161925</xdr:rowOff>
    </xdr:from>
    <xdr:to>
      <xdr:col>11</xdr:col>
      <xdr:colOff>581025</xdr:colOff>
      <xdr:row>17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1DFEEA17-91FD-CD5B-F25C-7A1A6E947FC0}"/>
            </a:ext>
          </a:extLst>
        </xdr:cNvPr>
        <xdr:cNvSpPr txBox="1"/>
      </xdr:nvSpPr>
      <xdr:spPr>
        <a:xfrm>
          <a:off x="5743575" y="1609725"/>
          <a:ext cx="4276725" cy="23241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This table establishes the link between the individual variables and the code used to load or process them. The ‘Data Reference’ column serves as a reference to the variables. ‘Code’ establishes the link to the .qmd document, and ‘Chunk’ is the name of the corresponding code chunk in the .qmd document.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C31AF0-DC2A-46AE-8833-78A741E136AC}" name="Tabelle5" displayName="Tabelle5" ref="A1:PW111" totalsRowShown="0" headerRowDxfId="11">
  <autoFilter ref="A1:PW111" xr:uid="{78C31AF0-DC2A-46AE-8833-78A741E136AC}"/>
  <sortState xmlns:xlrd2="http://schemas.microsoft.com/office/spreadsheetml/2017/richdata2" ref="A2:PW111">
    <sortCondition ref="C1:C111"/>
  </sortState>
  <tableColumns count="439">
    <tableColumn id="1" xr3:uid="{658BDE9D-9DC7-4F3D-B137-E2F42083EA1A}" name="selection"/>
    <tableColumn id="2" xr3:uid="{64763EA9-5DE6-4516-B93D-94A822AF9FF4}" name="type"/>
    <tableColumn id="3" xr3:uid="{E7B8D40E-07F8-4617-86CA-EB73C67AB3EF}" name="number_municipalities"/>
    <tableColumn id="4" xr3:uid="{F928ED86-3C2D-486B-8287-0FB2E379B29B}" name="Typ_Topo"/>
    <tableColumn id="5" xr3:uid="{B1BE65D4-7D8C-470E-AD9E-DF471BC07946}" name="Typ_size of city/town"/>
    <tableColumn id="6" xr3:uid="{CE721687-4933-4E70-BDBC-7BA4CD69C548}" name="Typ_ModalSplit"/>
    <tableColumn id="7" xr3:uid="{957D606F-5B9E-40E5-A397-CCA5DEEA1C2B}" name="ARS_5"/>
    <tableColumn id="8" xr3:uid="{2B784668-339E-4002-879D-CED190872664}" name="ARS_9"/>
    <tableColumn id="9" xr3:uid="{E57A68FC-55FA-4EA8-8A48-0F61D53097C9}" name="BBSR_VWG"/>
    <tableColumn id="10" xr3:uid="{05A2A76B-21DF-4CB6-B212-B13DDC926AF6}" name="BBSR_KRS"/>
    <tableColumn id="11" xr3:uid="{C7ACD3AC-C0F0-434B-AB3A-1AD81DD06ACD}" name="lon"/>
    <tableColumn id="12" xr3:uid="{02040C91-D97F-4CC3-8F61-54487443947F}" name="lat"/>
    <tableColumn id="13" xr3:uid="{D5CC3BEE-8882-487F-8996-90AFDC8C9165}" name="name of municipality_short_selection"/>
    <tableColumn id="14" xr3:uid="{3CDA801F-EF33-4974-9C13-992C7E9A99B7}" name="municipal association_name"/>
    <tableColumn id="15" xr3:uid="{729738ED-6C23-49AF-9D52-A6379FDCF298}" name="district_name"/>
    <tableColumn id="16" xr3:uid="{43093920-ECBB-47BC-AFF0-AD7F9D4B9739}" name="state_name"/>
    <tableColumn id="17" xr3:uid="{01961A2A-CADF-40A9-90F3-D68549E58674}" name="RegioStaR2"/>
    <tableColumn id="18" xr3:uid="{917D4B80-5AAF-4462-8868-80A29D6377C7}" name="RegioStaR4"/>
    <tableColumn id="19" xr3:uid="{E2EA1626-C782-488D-BDC4-323477833969}" name="RegioStaR5"/>
    <tableColumn id="20" xr3:uid="{AF7E6FFA-4AD4-4DAA-B0FF-48990C899A35}" name="RegioStaR7"/>
    <tableColumn id="21" xr3:uid="{33307DB4-B9F6-494B-9C40-AD4F0B5E94AC}" name="RegioStaR17"/>
    <tableColumn id="22" xr3:uid="{4A7F29C1-BDC6-4A1D-AD80-3CF66B214BB9}" name="RegioStaR_urban region"/>
    <tableColumn id="23" xr3:uid="{19AF7FE1-61E0-496E-84EC-0E069DBF1EFF}" name="RegioStaR_name urban region"/>
    <tableColumn id="24" xr3:uid="{6DB98C62-4598-47BA-96A7-39D1DF7CF150}" name="Rurality"/>
    <tableColumn id="25" xr3:uid="{296A2651-7B9E-4E57-9C3C-2B54D2C65AE6}" name="space"/>
    <tableColumn id="26" xr3:uid="{0BB9ED47-3D4F-46D2-9734-3EB1B348AAA0}" name="share of settlement are"/>
    <tableColumn id="27" xr3:uid="{2EE380E6-5645-44B1-B820-6202BF33BA4E}" name="share of road transport area"/>
    <tableColumn id="28" xr3:uid="{A5BEBE42-1F78-4509-B6C5-92EC8F1C693F}" name="share of transport area"/>
    <tableColumn id="29" xr3:uid="{38B3C6BF-A6E6-4375-9280-A13584258DE3}" name="share of forest area"/>
    <tableColumn id="30" xr3:uid="{20980AFE-3723-4D7A-820F-4FD5D4FFA66D}" name="share of grassland"/>
    <tableColumn id="31" xr3:uid="{345A41FE-7EEA-4535-A15F-1C495618D858}" name="recreational area"/>
    <tableColumn id="32" xr3:uid="{E78105D4-6228-4687-8619-E05F58E02A8B}" name="near-natural area"/>
    <tableColumn id="33" xr3:uid="{3F04310C-75AD-4886-B75C-AC56BB61D7F0}" name="building density"/>
    <tableColumn id="34" xr3:uid="{3EA4EDDC-54D5-454F-A577-D2345C447B30}" name="urban sprawl"/>
    <tableColumn id="35" xr3:uid="{98610C93-8935-44EF-A618-1B90D8E36786}" name="hemeroby index"/>
    <tableColumn id="36" xr3:uid="{5F2B739E-4156-4E85-9D3D-C93B10D23AA3}" name="road network density"/>
    <tableColumn id="37" xr3:uid="{A5575787-04F1-4B8F-9423-9D2448EDF7AD}" name="Library loans"/>
    <tableColumn id="38" xr3:uid="{80708FB7-3098-4A27-897A-04BA170E80B9}" name="cinema seats"/>
    <tableColumn id="39" xr3:uid="{B0555657-AA83-435F-B8DC-1201D4036240}" name="Public swimming pools"/>
    <tableColumn id="40" xr3:uid="{53CAB828-3BF0-4022-910E-5FF33FF8FDDF}" name="sports club_relative"/>
    <tableColumn id="41" xr3:uid="{24D28E99-5336-487C-9A39-A82E6500007B}" name="members_sports club"/>
    <tableColumn id="42" xr3:uid="{FC5442FE-337D-4E37-BA1C-D99DF8D505A4}" name="household size"/>
    <tableColumn id="43" xr3:uid="{A3341084-0285-4F15-BBF7-A309EDA09367}" name="living space"/>
    <tableColumn id="44" xr3:uid="{50203E9F-0C8D-4B22-9C29-CC25B6186667}" name="homeownership rate"/>
    <tableColumn id="45" xr3:uid="{4F89E8C0-7882-49DF-96EE-D1E93E31D2E2}" name="vacancy rate"/>
    <tableColumn id="46" xr3:uid="{CC4BA96D-2D05-445C-B890-06B80F0029F1}" name="land prices"/>
    <tableColumn id="47" xr3:uid="{4202CC7E-A53C-4532-B74E-D4280C45DF82}" name="population"/>
    <tableColumn id="48" xr3:uid="{E1D549AB-E404-47A3-925F-74D74E67E1BD}" name="population density"/>
    <tableColumn id="49" xr3:uid="{E61D4BD0-E968-4247-9234-C1402A864E48}" name="male"/>
    <tableColumn id="50" xr3:uid="{82519BB8-AD3B-45C6-B874-F1200420DEB9}" name="female"/>
    <tableColumn id="51" xr3:uid="{AEEFCD31-AE4A-4ED1-A267-CDCAED643826}" name="population change (10 years)"/>
    <tableColumn id="52" xr3:uid="{3EDDFAD0-AA74-44FA-B26E-570B2FCC23BB}" name="natural population growth"/>
    <tableColumn id="53" xr3:uid="{BAD252C0-17C9-4CCC-A0C1-6A9594FC2243}" name="average age"/>
    <tableColumn id="54" xr3:uid="{9BF86C6B-6384-4BD9-90C4-B3DC56DA4369}" name="population density_settlement area"/>
    <tableColumn id="55" xr3:uid="{82112DD4-3038-4370-B70C-1F2B3549019D}" name="population_workplace_density"/>
    <tableColumn id="56" xr3:uid="{5A0D7062-C5E6-4470-8854-E9BF9D8B138C}" name="share_female"/>
    <tableColumn id="57" xr3:uid="{9AA603DE-B2EA-4C50-AA53-F888E1EEC425}" name="pop_g_0_3"/>
    <tableColumn id="58" xr3:uid="{2A0CE502-27DB-49AD-B276-FEFAD19AE1F7}" name="pop_g_3_6"/>
    <tableColumn id="59" xr3:uid="{6D8AF449-4B35-44FD-865F-6C1CC85D26F7}" name="pop_g_6_10"/>
    <tableColumn id="60" xr3:uid="{BF578BBE-4ABA-42F4-9BD4-FCFA16705607}" name="pop_g_10_15"/>
    <tableColumn id="61" xr3:uid="{57F224B7-7E34-4B54-A63D-58200E9E2BCB}" name="pop_g_15_18"/>
    <tableColumn id="62" xr3:uid="{5E9A0822-B5BC-40CE-B063-7CD77685074C}" name="pop_g_18_20"/>
    <tableColumn id="63" xr3:uid="{0EEE3154-C5DE-4049-A04B-67370A06FC6F}" name="pop_g_20_25"/>
    <tableColumn id="64" xr3:uid="{4B8DB9FE-7DB5-4F12-AC66-B18F3F8D663D}" name="pop_g_25_30"/>
    <tableColumn id="65" xr3:uid="{4E115FD0-094E-4CA8-8218-0E88D6E8C29C}" name="pop_g_30_35"/>
    <tableColumn id="66" xr3:uid="{267B44FD-FBA9-49A9-9796-D5A7EB099F11}" name="pop_g_35_40"/>
    <tableColumn id="67" xr3:uid="{87A10D12-B4BE-4B76-8EB4-50BF2199E1F3}" name="pop_g_40_45"/>
    <tableColumn id="68" xr3:uid="{AE35EE0D-ACE3-49AB-ACF7-92E39037F755}" name="pop_g_45_50"/>
    <tableColumn id="69" xr3:uid="{93D521B0-74CB-446A-8E87-201928E64879}" name="pop_g_50_55"/>
    <tableColumn id="70" xr3:uid="{2677F13C-2EF1-4BFF-B587-519209B06D23}" name="pop_g_55_60"/>
    <tableColumn id="71" xr3:uid="{E889B7FD-B8B8-42C0-B1AF-24254BF1D290}" name="pop_g_60_65"/>
    <tableColumn id="72" xr3:uid="{D322C750-65DA-411A-8C3B-19907C41B356}" name="pop_g_65_75"/>
    <tableColumn id="73" xr3:uid="{366F827B-DDF7-4D40-B4D6-F1368151EE9A}" name="pop_g_75_"/>
    <tableColumn id="74" xr3:uid="{5046D673-ABDC-4604-8DF7-2EFFF059995B}" name="pop_g_"/>
    <tableColumn id="75" xr3:uid="{D6A004B7-355D-478A-BB3D-418B015984BD}" name="pop_m_0_3"/>
    <tableColumn id="76" xr3:uid="{2E5EAB3B-EDAD-41F0-A76C-F666819D59E3}" name="pop_m_3_6"/>
    <tableColumn id="77" xr3:uid="{FF964E2D-23D2-404E-8F0E-34E9F5641E1A}" name="pop_m_6_10"/>
    <tableColumn id="78" xr3:uid="{7043FF39-1361-4C96-98B2-0C7A3420517D}" name="pop_m_10_15"/>
    <tableColumn id="79" xr3:uid="{67967603-E2B3-4B3A-8253-5AD213B4C7B2}" name="pop_m_15_18"/>
    <tableColumn id="80" xr3:uid="{FCB3FB19-30BC-4DBB-B90D-2458FC042824}" name="pop_m_18_20"/>
    <tableColumn id="81" xr3:uid="{4AE2E636-817E-455A-AB75-ED548990F2D3}" name="pop_m_20_25"/>
    <tableColumn id="82" xr3:uid="{8B6F8CF5-9E49-444C-A8F5-F6191549854F}" name="pop_m_25_30"/>
    <tableColumn id="83" xr3:uid="{4192AAFC-B9A4-425E-B7F1-1BDBD12C1D85}" name="pop_m_30_35"/>
    <tableColumn id="84" xr3:uid="{EB056BEC-D993-44F8-8C81-AFC127DBF94A}" name="pop_m_35_40"/>
    <tableColumn id="85" xr3:uid="{1CA22B46-CB4F-4233-9303-22AE555660C6}" name="pop_m_40_45"/>
    <tableColumn id="86" xr3:uid="{F374909E-8CF9-4657-9E54-DD5E6F7588C9}" name="pop_m_45_50"/>
    <tableColumn id="87" xr3:uid="{82EF79A3-9AE7-4F92-8AEB-809F7F0D17DA}" name="pop_m_50_55"/>
    <tableColumn id="88" xr3:uid="{C4F7BBF5-AAAF-4505-842C-E38FC6A7412C}" name="pop_m_55_60"/>
    <tableColumn id="89" xr3:uid="{69E32A08-3C56-47AF-A920-2A00EE9CC1F8}" name="pop_m_60_65"/>
    <tableColumn id="90" xr3:uid="{3FE28915-47D1-4EDB-B8BD-D99FB09D220C}" name="pop_m_65_75"/>
    <tableColumn id="91" xr3:uid="{69B65F26-3582-4308-8611-3342A887BB48}" name="pop_m_75_"/>
    <tableColumn id="92" xr3:uid="{F5497AD8-E035-4B73-B3B0-8D48C430C12E}" name="pop_m_"/>
    <tableColumn id="93" xr3:uid="{0C94C3C5-98F9-458D-8C9F-D3C2EEAAA4EA}" name="pop_f_0_3"/>
    <tableColumn id="94" xr3:uid="{80F80EE2-CA97-49AE-84A0-F32805AE1A36}" name="pop_f_3_6"/>
    <tableColumn id="95" xr3:uid="{073CD2CD-3981-47C2-949C-F5DD738220D1}" name="pop_f_6_10"/>
    <tableColumn id="96" xr3:uid="{EE2173E5-7875-4051-A17A-C05C96F72451}" name="pop_f_10_15"/>
    <tableColumn id="97" xr3:uid="{6A553A91-6651-45B7-9BB1-DDCFAE178874}" name="pop_f_15_18"/>
    <tableColumn id="98" xr3:uid="{1134E049-667E-4A9F-8534-3D46C8E0AD08}" name="pop_f_18_20"/>
    <tableColumn id="99" xr3:uid="{85016883-4AA4-4B09-B752-324BFEC6F4DE}" name="pop_f_20_25"/>
    <tableColumn id="100" xr3:uid="{494450AD-3C5F-42B4-8402-A9BD8577E115}" name="pop_f_25_30"/>
    <tableColumn id="101" xr3:uid="{95782618-CC3D-478E-ADFC-0B7F43E3776E}" name="pop_f_30_35"/>
    <tableColumn id="102" xr3:uid="{722ED9BB-DA89-4BD6-9565-1930E201D411}" name="pop_f_35_40"/>
    <tableColumn id="103" xr3:uid="{CE847B36-0CAB-4B86-9000-B906E27C0063}" name="pop_f_40_45"/>
    <tableColumn id="104" xr3:uid="{2FE2E0E6-1FB3-46BB-AF7E-9EE68C51B0AC}" name="pop_f_45_50"/>
    <tableColumn id="105" xr3:uid="{A70D37C6-7A71-4A4E-BD9F-59507A5A4EA0}" name="pop_f_50_55"/>
    <tableColumn id="106" xr3:uid="{90DD67ED-B131-4567-957D-CC8B159B273D}" name="pop_f_55_60"/>
    <tableColumn id="107" xr3:uid="{E32D9D61-2600-40C1-B76A-D2AE552D9910}" name="pop_f_60_65"/>
    <tableColumn id="108" xr3:uid="{636DBDD7-96B4-4665-B51F-7CFEA4EBB487}" name="pop_f_65_75"/>
    <tableColumn id="109" xr3:uid="{1E927B99-5F42-4830-A5EE-52D4CE0DC8DD}" name="pop_f_75_"/>
    <tableColumn id="110" xr3:uid="{F09A21CB-8FD2-4215-9718-E20B30DFA77D}" name="pop_f_"/>
    <tableColumn id="111" xr3:uid="{BACDF5D8-66ED-44C6-9793-35C779BF1927}" name="share of foreign residents"/>
    <tableColumn id="112" xr3:uid="{08214BB6-ACE7-4AA7-988D-7726C2A37066}" name="migration background"/>
    <tableColumn id="113" xr3:uid="{C9DE0F27-4496-4F09-A834-08C343F7384E}" name="turnout"/>
    <tableColumn id="114" xr3:uid="{1F56AB22-2384-4A56-AE7F-38B734FCB150}" name="childcare rate_u3"/>
    <tableColumn id="115" xr3:uid="{4D04267B-46CA-473F-8ACF-8F0201CB529A}" name="childcare rate_3_6"/>
    <tableColumn id="116" xr3:uid="{A160FD93-5C15-4FAE-839C-BDC5F1C5FA1C}" name="childcare rate_6_11"/>
    <tableColumn id="117" xr3:uid="{F955FEE1-C030-4CB5-8346-76076FD56B62}" name="pupils_elementary schools"/>
    <tableColumn id="118" xr3:uid="{E56FED5A-180D-4728-9766-D69EAEE7591A}" name="pupils_relative_general education"/>
    <tableColumn id="119" xr3:uid="{71BB42D3-822A-4CC3-8D94-76A5CCDDF15A}" name="pupils_relative_secondary education"/>
    <tableColumn id="120" xr3:uid="{E4A59C8A-3F0B-440D-AD85-F7A46ECC6582}" name="pupils_relative_vocational education"/>
    <tableColumn id="121" xr3:uid="{2355FC19-FDA2-4226-86B6-F29DE1B81349}" name="Apprentice_15_25"/>
    <tableColumn id="122" xr3:uid="{55F240CF-E83E-49DA-9C4B-2B3D5BEF35BC}" name="Students_18_25"/>
    <tableColumn id="123" xr3:uid="{32E6FA7B-441D-4EF8-B2FB-FA2793ADB577}" name="Students_relative_18_25"/>
    <tableColumn id="124" xr3:uid="{11BE6179-75D0-4CAD-87DB-96C90C6D24C1}" name="Students"/>
    <tableColumn id="125" xr3:uid="{D793AF52-AF18-4DA5-86B5-DBDE29BEF94A}" name="share of students"/>
    <tableColumn id="126" xr3:uid="{1748F1B8-F997-4115-90C9-3587B933573B}" name="school dropout_wsgs"/>
    <tableColumn id="127" xr3:uid="{E1B219EF-8869-4264-9D6C-555387885FC2}" name="school leaver_sgs"/>
    <tableColumn id="128" xr3:uid="{B51CAF50-B9E9-47C8-9724-0A664FFA3CBE}" name="apprentice position"/>
    <tableColumn id="129" xr3:uid="{3EA92F46-8FC6-48D7-AA7E-F9F5723C38D6}" name="share of women_twon_district councils"/>
    <tableColumn id="130" xr3:uid="{B3D5D051-4F56-4030-B7BF-3A78AFD04CD1}" name="net inward migration"/>
    <tableColumn id="131" xr3:uid="{A3FF6C27-6DD4-4BA7-8BFD-4AC63437EAD2}" name="net emigration"/>
    <tableColumn id="132" xr3:uid="{85F10161-2DD0-4E9E-903A-31B35B5A1EA2}" name="family-related migrants"/>
    <tableColumn id="133" xr3:uid="{07114CEB-CEC4-4D69-803D-F38372BE5FA7}" name="education-related migrants"/>
    <tableColumn id="134" xr3:uid="{76A01334-B229-4268-BE88-BD30DE3509CD}" name="career-entry migrants"/>
    <tableColumn id="135" xr3:uid="{7FBD8BA1-421E-4F06-BDAB-51E839B305A5}" name="labour migrants"/>
    <tableColumn id="136" xr3:uid="{924AC483-FA45-4197-A019-129725067A71}" name="retirement migrants"/>
    <tableColumn id="137" xr3:uid="{49816672-6C4C-4077-AB83-D4DAF9C0AB84}" name="criminal offences"/>
    <tableColumn id="138" xr3:uid="{17A6622B-2C97-4DA5-8E4D-82F53258E591}" name="residential burglaries"/>
    <tableColumn id="139" xr3:uid="{AA4C1841-5512-49B1-BEEC-DDBB58B65D9A}" name="GDP_per_employed_person"/>
    <tableColumn id="140" xr3:uid="{8B14C070-0A51-4677-984B-BF9112FD457C}" name="purchasing_power"/>
    <tableColumn id="141" xr3:uid="{BB8F5D34-FC9A-400A-82CC-056714B8C6B9}" name="tax_revenue_capacity"/>
    <tableColumn id="142" xr3:uid="{7D011100-120A-436D-AD02-1905D29454C4}" name="business_tax"/>
    <tableColumn id="143" xr3:uid="{E979673F-317E-4313-A3EB-A54CEFDF0DD1}" name="industrial_share"/>
    <tableColumn id="144" xr3:uid="{40F49918-DBCD-4811-8D36-3FD6A18371FF}" name="service_sector_share"/>
    <tableColumn id="145" xr3:uid="{A498EDE1-EC22-4B83-85CB-9F5241EB26A9}" name="large_companies"/>
    <tableColumn id="146" xr3:uid="{D8D8B219-F946-4487-9B25-8A8F981EEDF4}" name="employees_construction_sector"/>
    <tableColumn id="147" xr3:uid="{E8FCCEFC-3926-4383-8B63-7D33639FA95F}" name="employees_craft_sector"/>
    <tableColumn id="148" xr3:uid="{F7F07474-300F-46AC-8848-B60BF89B91BA}" name="employees_business_services"/>
    <tableColumn id="149" xr3:uid="{FD34AB9C-3399-4DD1-B4B6-170A2FA81B4D}" name="employees_IT_scientific_services"/>
    <tableColumn id="150" xr3:uid="{03F8C90B-6537-4A16-AEDF-AC50C813B453}" name="employees_knowledge_intensive_industries"/>
    <tableColumn id="151" xr3:uid="{BE0709B5-AAD1-4B62-AB8E-9A0A3E716575}" name="employees_creative_industries"/>
    <tableColumn id="152" xr3:uid="{24A08D43-EC31-4DD0-8381-E56C2BE58534}" name="income"/>
    <tableColumn id="153" xr3:uid="{CE2265BD-950B-4DC6-AF96-A0A7420B77E1}" name="median_income"/>
    <tableColumn id="154" xr3:uid="{5C62E5F7-0A4D-49C0-9563-421E4A3258C2}" name="household_income"/>
    <tableColumn id="155" xr3:uid="{999531B8-F9EA-48A6-B53B-364280E43013}" name="employment_rate"/>
    <tableColumn id="156" xr3:uid="{153CDD10-C43D-4C49-86C1-F7B1C0BC6DBE}" name="employees_university_degree"/>
    <tableColumn id="157" xr3:uid="{43A0BA17-D5D2-4FDA-B981-C1140EE430E6}" name="employees_without_degree"/>
    <tableColumn id="158" xr3:uid="{E871D745-31C9-4911-8403-56A00FA05D62}" name="employment_development"/>
    <tableColumn id="159" xr3:uid="{670EC5BC-47FC-4D20-93F2-9FEE6BDD7C89}" name="employees_workplace"/>
    <tableColumn id="160" xr3:uid="{E97C875C-701F-421A-B019-3EEBE5DFADEF}" name="part_time_rate"/>
    <tableColumn id="161" xr3:uid="{FB140B65-62FB-4DD8-9689-0A208823911F}" name="employees_place_of_residence"/>
    <tableColumn id="162" xr3:uid="{F3316709-7645-4334-8FDD-CD31343CD348}" name="ratio_young_to_old_working_age_population"/>
    <tableColumn id="163" xr3:uid="{B0FAD46A-BD10-4DA6-8C55-0675A3DE0655}" name="share_mini_jobs"/>
    <tableColumn id="164" xr3:uid="{01CB8632-53B6-47BC-AEF5-1C1070D110F1}" name="public_transport_stops"/>
    <tableColumn id="165" xr3:uid="{7B25D782-37E0-4783-962C-16778EDDA3C6}" name="rail_stops"/>
    <tableColumn id="166" xr3:uid="{BC574268-181D-4B0A-92A3-1EB2078A4D9C}" name="bus_stops"/>
    <tableColumn id="167" xr3:uid="{15DCAF1C-B3C6-45CF-B67D-0CE65966BBD3}" name="tram_metro_stops"/>
    <tableColumn id="168" xr3:uid="{173F5D87-9166-437D-873A-10EAD36716F5}" name="high_frequency_public_transport_stops"/>
    <tableColumn id="169" xr3:uid="{CABA3ABF-B61A-409C-9AA9-8F2FFB481D1A}" name="high_frequency_rail_stops"/>
    <tableColumn id="170" xr3:uid="{A8D28BA0-13A8-4BF7-9E7D-C977C08B0367}" name="high_frequency_bus_stops"/>
    <tableColumn id="171" xr3:uid="{3D223A3C-52CD-402B-9626-A1BFBAE3B712}" name="high_frequency_tram_metro_stops"/>
    <tableColumn id="172" xr3:uid="{4CFA8FEE-70B7-446C-9EBD-2BA83768B204}" name="public_transport_departures"/>
    <tableColumn id="173" xr3:uid="{23B422FE-65DA-49D7-A7F5-22D0A99F85EF}" name="rail_departures"/>
    <tableColumn id="174" xr3:uid="{91DDDB55-A31B-4AB7-9939-73EC678A2F6E}" name="bus_departures"/>
    <tableColumn id="175" xr3:uid="{FA5E4B7C-0286-4FA5-B585-3508B6B6782F}" name="tram_metro_departures"/>
    <tableColumn id="176" xr3:uid="{68EA70B2-0EC2-44DA-A4A6-3EE212D756B7}" name="slope_class_1"/>
    <tableColumn id="177" xr3:uid="{B7193F8F-C59C-4FFD-B67B-CFEDE86B19A4}" name="slope_class_2"/>
    <tableColumn id="178" xr3:uid="{690D7DD9-1B13-4423-86AA-1F3440531146}" name="slope_class_3"/>
    <tableColumn id="179" xr3:uid="{0301B745-9D79-4534-9D60-143528EC6EFE}" name="network_primary_network"/>
    <tableColumn id="180" xr3:uid="{87F70571-B562-4F73-A494-D4CBC28F3EE1}" name="network_secondary_network"/>
    <tableColumn id="181" xr3:uid="{72A85F2C-F661-4A74-950A-0F1D6890BB40}" name="network_cycleway"/>
    <tableColumn id="182" xr3:uid="{E99740D4-006D-42C2-A60E-8EDCA806F18B}" name="network_unclassified"/>
    <tableColumn id="183" xr3:uid="{5ACFBF94-6841-4C99-9495-04E45884B620}" name="road_network"/>
    <tableColumn id="184" xr3:uid="{73050B1C-598D-4A9F-9B63-ECFDA5F6862F}" name="share_secondary_network"/>
    <tableColumn id="185" xr3:uid="{7A241828-3702-4F10-98E7-8C7AE7F45400}" name="share_in_settlement_area"/>
    <tableColumn id="186" xr3:uid="{5DD68992-11E2-42F9-BE88-74F1EE9C63C6}" name="length_share_mixed_traffic"/>
    <tableColumn id="187" xr3:uid="{74FAB6DB-AF92-419B-851F-E4D71270B8A5}" name="length_share_non_mixed_traffic"/>
    <tableColumn id="188" xr3:uid="{3C865744-1CE0-413E-93FD-8DECA09A3EBE}" name="network_discontinuity"/>
    <tableColumn id="189" xr3:uid="{EBB0186D-C202-413B-908A-E44AD3FDB124}" name="share_grade_separated_public_transport"/>
    <tableColumn id="190" xr3:uid="{EB665D83-9D87-4FFE-AA14-83ADEEBB4F8A}" name="share_street_running_public_transport"/>
    <tableColumn id="191" xr3:uid="{96E02B44-1AAB-412F-B9BA-9E5E11830CFE}" name="share_tram"/>
    <tableColumn id="192" xr3:uid="{71A7F6CE-411D-4688-8396-49B0CB9281BE}" name="share_metro"/>
    <tableColumn id="193" xr3:uid="{CF2324CF-40F3-4BED-A179-102AC3F55694}" name="ratio_street_running_public_transport_to_primary_network"/>
    <tableColumn id="194" xr3:uid="{0887680F-0535-41DA-B281-F2D8D4EB35FC}" name="ratio_grade_separated_public_transport_to_primary_network"/>
    <tableColumn id="195" xr3:uid="{F68FFF7A-DF05-42E3-BE64-B4E74BFD225D}" name="share_intersections_primary_network"/>
    <tableColumn id="196" xr3:uid="{FA8DB505-8D94-43D8-B390-1C3E899A442C}" name="share_intersections_public_transport"/>
    <tableColumn id="197" xr3:uid="{957A188B-E273-4312-A4C0-E6FD27DFFA48}" name="share_intersections_high_frequency_public_transport"/>
    <tableColumn id="198" xr3:uid="{EE6B7A86-10B3-499D-B357-BF27BEBEE1AF}" name="share_signalized_intersections"/>
    <tableColumn id="199" xr3:uid="{1816A14F-E8AD-4A50-9252-DA75119E0694}" name="share_intersections_in_settlement_area"/>
    <tableColumn id="200" xr3:uid="{CFBCEEEB-08B9-4551-B763-4244154867FD}" name="number_of_intersections"/>
    <tableColumn id="201" xr3:uid="{4674F9BD-353D-4237-BE19-AC72DB2D6855}" name="intersection_density_primary_network"/>
    <tableColumn id="202" xr3:uid="{1ABEB6A9-192B-4057-82B0-47CC7A6E2C12}" name="intersection_density_network"/>
    <tableColumn id="203" xr3:uid="{D0467D69-CEA6-475A-938D-C027245DC93A}" name="share_intersections_without_public_transport"/>
    <tableColumn id="204" xr3:uid="{F66F06EF-8338-476B-A62A-31FEE80FB3F2}" name="share_predominantly_motorized_traffic"/>
    <tableColumn id="205" xr3:uid="{3FE675C5-7ACD-4FD9-B7E4-108EF96F70A4}" name="share_motorized_traffic"/>
    <tableColumn id="206" xr3:uid="{A0F0A342-AB12-4EFA-A181-C8224AA194B4}" name="network_density"/>
    <tableColumn id="207" xr3:uid="{C59FE9E8-3B40-44DD-873D-1D55988B3528}" name="road_use_density"/>
    <tableColumn id="208" xr3:uid="{C5BDCCE2-7EF2-4518-965E-DA21453D0D80}" name="number_of_trips"/>
    <tableColumn id="209" xr3:uid="{82A2ADB2-3A57-4836-A86A-5C74F267E630}" name="daily_travel_distance_km"/>
    <tableColumn id="210" xr3:uid="{FF4E6652-7601-4A85-BE78-18865BBE3054}" name="mobility_rate"/>
    <tableColumn id="211" xr3:uid="{D60BE79C-2887-400E-A011-75C1668F0B22}" name="share_walking_trips"/>
    <tableColumn id="212" xr3:uid="{F84F9626-70E4-49F7-9015-40A7FC3372A8}" name="share_cycling_trips"/>
    <tableColumn id="213" xr3:uid="{0F53EE8A-3717-4250-9065-83D2B55EFBC2}" name="share_car_driver_trips"/>
    <tableColumn id="214" xr3:uid="{B83EF895-C154-449C-8454-0D6256587C82}" name="share_car_passenger_trips"/>
    <tableColumn id="215" xr3:uid="{F9A98EAC-FAB2-4C7D-B783-2A4B8114F569}" name="share_public_transport_trips"/>
    <tableColumn id="216" xr3:uid="{C9C50972-2D40-4BE0-95DB-7593CC003347}" name="share_walking_distance_km"/>
    <tableColumn id="217" xr3:uid="{8740271F-2F26-4B67-A47C-C6921E99F67A}" name="share_cycling_distance_km"/>
    <tableColumn id="218" xr3:uid="{A3416F57-6789-42F8-9B13-B855232F7964}" name="share_car_passenger_distance_km"/>
    <tableColumn id="219" xr3:uid="{164D6CA4-0E84-45C5-A47D-8075061EFC50}" name="share_car_driver_distance_km"/>
    <tableColumn id="220" xr3:uid="{21D8C248-E937-4F01-8BC7-210FAFF279AC}" name="share_public_transport_distance_km"/>
    <tableColumn id="221" xr3:uid="{DF662253-89E8-4D2A-A27D-79E24C01E428}" name="car_density"/>
    <tableColumn id="222" xr3:uid="{7113AF17-CE60-4E7C-BA55-A8ABE6D11049}" name="share_electric_cars"/>
    <tableColumn id="223" xr3:uid="{803FE4B4-249C-4648-8406-9F9FC8B0C670}" name="road_traffic_accidents"/>
    <tableColumn id="224" xr3:uid="{788D416C-3A10-4834-BB73-7084460433D3}" name="injured_persons"/>
    <tableColumn id="225" xr3:uid="{37A15C42-57CF-46C5-8B39-8C25C5DB9723}" name="road_traffic_casualties"/>
    <tableColumn id="226" xr3:uid="{8A80FE34-B348-4938-8B99-A2624E9B3C36}" name="road_traffic_fatalities"/>
    <tableColumn id="227" xr3:uid="{957952B0-2851-4EE4-AF98-E49C6A505E30}" name="total_bicycle_accidents_2023"/>
    <tableColumn id="228" xr3:uid="{88003AD1-D537-412E-9166-8FF5B2956368}" name="bicycle_accidents_minor_injuries_2023"/>
    <tableColumn id="229" xr3:uid="{69593B78-8F1D-4045-B6B2-5131A5794E9C}" name="bicycle_accidents_serious_injuries_2023"/>
    <tableColumn id="230" xr3:uid="{C3C8F0C9-A8F4-4EA4-937A-70800550DFF9}" name="bicycle_accidents_fatalities_2023"/>
    <tableColumn id="231" xr3:uid="{122D491C-250D-4275-9F74-F5B7836281C5}" name="relative_bicycle_accidents"/>
    <tableColumn id="232" xr3:uid="{798B4D8C-5A5C-4DDC-814F-C03F9DD5215F}" name="fkt22_place_name"/>
    <tableColumn id="233" xr3:uid="{821CC054-A46B-4FC2-814C-04C80003DCB7}" name="fkt22_participants"/>
    <tableColumn id="234" xr3:uid="{C0760A62-7E5A-4829-A3B4-9BDC43D859D1}" name="fkt22_average"/>
    <tableColumn id="235" xr3:uid="{1BB6BBF6-94D9-4AE1-88B8-D1EAA1EB31B5}" name="fkt22_F1_5"/>
    <tableColumn id="236" xr3:uid="{E94405E2-F480-4529-BDC0-FB06297C499B}" name="fkt22_F6_10"/>
    <tableColumn id="237" xr3:uid="{88DE37A1-7914-4778-BEF6-4AD7D9440D83}" name="fkt22_F11_17"/>
    <tableColumn id="238" xr3:uid="{B67B92F4-1933-4F2A-A524-7235C3A8BD3A}" name="fkt22_F18_22"/>
    <tableColumn id="239" xr3:uid="{A94C1C99-4ED8-4CAC-A9C0-470DB9A9A8D3}" name="fkt22_F23_27"/>
    <tableColumn id="240" xr3:uid="{A9E981AB-FD76-447F-86D0-3BE00ACFC901}" name="fkt22_F1"/>
    <tableColumn id="241" xr3:uid="{6A0772F4-790C-420B-A3D1-E8334CF70292}" name="fkt22_F2"/>
    <tableColumn id="242" xr3:uid="{BD77E27E-C907-40F1-BEE1-1D6CF2125862}" name="fkt22_F3"/>
    <tableColumn id="243" xr3:uid="{6252F6E2-F794-4EE6-AB10-D312536C545A}" name="fkt22_F4"/>
    <tableColumn id="244" xr3:uid="{A527AC0D-4898-436D-92FA-245B78A13493}" name="fkt22_F5"/>
    <tableColumn id="245" xr3:uid="{2A85FF64-937A-4C00-94D0-709483B2FD2E}" name="fkt22_F6"/>
    <tableColumn id="246" xr3:uid="{851CBEE7-916B-4BB5-9DA1-5E300264C1E5}" name="fkt22_F7"/>
    <tableColumn id="247" xr3:uid="{D6B30C7D-468A-4AA6-A259-9979B4A71926}" name="fkt22_F8"/>
    <tableColumn id="248" xr3:uid="{6453DD5B-D29D-4B7F-90BF-99B2730A585B}" name="fkt22_F9"/>
    <tableColumn id="249" xr3:uid="{798402C2-8629-462C-9D1E-412674DE68DB}" name="fkt22_F10"/>
    <tableColumn id="250" xr3:uid="{6AEF91CB-5582-4B2A-A8E5-62626C50F3B9}" name="fkt22_F11"/>
    <tableColumn id="251" xr3:uid="{C295C8AD-BF59-45A5-832F-49A54D0E9B24}" name="fkt22_F12"/>
    <tableColumn id="252" xr3:uid="{EB41C432-A566-415F-AF1C-64218ED928D5}" name="fkt22_F13"/>
    <tableColumn id="253" xr3:uid="{1701AC1D-D395-4F33-AB4C-2C20919F483B}" name="fkt22_F14"/>
    <tableColumn id="254" xr3:uid="{01C441F2-BC41-4CA8-A757-DBF962EB447C}" name="fkt22_F15"/>
    <tableColumn id="255" xr3:uid="{4319E50B-A902-4789-B789-6EB3E0F8EA28}" name="fkt22_F16"/>
    <tableColumn id="256" xr3:uid="{53954766-BE80-495A-B581-8B4B9709D550}" name="fkt22_F17"/>
    <tableColumn id="257" xr3:uid="{17FADA0A-98E4-4689-897D-B26614DDFCBE}" name="fkt22_F18"/>
    <tableColumn id="258" xr3:uid="{4198595E-64CD-4B5E-952A-75E9EBA43EF5}" name="fkt22_F19"/>
    <tableColumn id="259" xr3:uid="{E1A0D05F-CDE5-4132-9252-FA6814718B36}" name="fkt22_F20"/>
    <tableColumn id="260" xr3:uid="{5495C9BB-852C-4CD2-B5E9-77F62393E070}" name="fkt22_F21"/>
    <tableColumn id="261" xr3:uid="{1F471924-C14C-44F7-AD3C-CCE7EF47FE97}" name="fkt22_F22"/>
    <tableColumn id="262" xr3:uid="{15233A7B-4C40-49B1-8972-C8C16A3B0DBE}" name="fkt22_F23"/>
    <tableColumn id="263" xr3:uid="{9518427A-A6B0-47FE-8D0B-A5FD6C8DC4AD}" name="fkt22_F24"/>
    <tableColumn id="264" xr3:uid="{10559393-A116-424B-B3EF-FDBB211D4E77}" name="fkt22_F25"/>
    <tableColumn id="265" xr3:uid="{04C97471-301E-4675-87EC-41CE77A0CB59}" name="fkt22_F26"/>
    <tableColumn id="266" xr3:uid="{B39AFB21-C4BB-4846-AECE-B5F101B744AB}" name="fkt22_F27"/>
    <tableColumn id="267" xr3:uid="{22C1BEC9-0613-4D14-B178-31F8351040AD}" name="fkt22_comparison_2020"/>
    <tableColumn id="268" xr3:uid="{E623AEA3-81EC-4875-824A-338712C79FDE}" name="fkt24_sample_size"/>
    <tableColumn id="269" xr3:uid="{731A5906-83EB-463F-A1B2-938A9A1580F8}" name="fkt24_rank"/>
    <tableColumn id="270" xr3:uid="{02D1CAEA-5A95-4383-B066-AA0F3CF028AB}" name="fkt24_total"/>
    <tableColumn id="271" xr3:uid="{DEDFC9CA-8078-4901-AF4A-CA6ACA0A19BB}" name="fkt24_f1_5"/>
    <tableColumn id="272" xr3:uid="{4A0332EA-38DB-4AA0-8E22-CEBFE6B3D3E6}" name="fkt24_f6_10"/>
    <tableColumn id="273" xr3:uid="{34E9E4E5-6CD6-4093-94AE-9A78C4999CCE}" name="fkt24_f11_17"/>
    <tableColumn id="274" xr3:uid="{951748D6-C63A-476B-97C7-7E7DC5C5116D}" name="fkt24_f18_22"/>
    <tableColumn id="275" xr3:uid="{4906B9AF-E906-4E69-A0EB-E934DBC8A4A1}" name="fkt24_f23_27"/>
    <tableColumn id="276" xr3:uid="{742D4084-0914-496D-9976-EE8FFFA8FFA5}" name="fkt24_f1"/>
    <tableColumn id="277" xr3:uid="{B8A66FA8-B5FB-4135-87AC-33389FE22197}" name="fkt24_f2"/>
    <tableColumn id="278" xr3:uid="{348E1E20-B2B9-4616-8368-1F87546775D1}" name="fkt24_f3"/>
    <tableColumn id="279" xr3:uid="{4CA8CA6E-0A3C-4C30-A683-7E40D5ED3FC6}" name="fkt24_f4"/>
    <tableColumn id="280" xr3:uid="{B41B8D44-D176-4697-9652-4E061C65B6BB}" name="fkt24_f5"/>
    <tableColumn id="281" xr3:uid="{234E737C-5DEF-4179-8913-FECF267155AC}" name="fkt24_f6"/>
    <tableColumn id="282" xr3:uid="{ED6FE852-311A-434D-A2D2-A754FB7F6966}" name="fkt24_f7"/>
    <tableColumn id="283" xr3:uid="{C32D1D56-8765-44C9-BE08-2C4DFE67C49D}" name="fkt24_f8"/>
    <tableColumn id="284" xr3:uid="{26CA51CA-6360-4E02-9693-E3EE2A43C75B}" name="fkt24_f9"/>
    <tableColumn id="285" xr3:uid="{3AC75C68-34EE-4BC8-BAE5-BD6D56A3334B}" name="fkt24_f10"/>
    <tableColumn id="286" xr3:uid="{4E105FD8-C801-41AE-B17F-C4161416D9B5}" name="fkt24_f11"/>
    <tableColumn id="287" xr3:uid="{9EF91225-B52E-49EA-9242-6B32D18B806D}" name="fkt24_f12"/>
    <tableColumn id="288" xr3:uid="{9EAFA0CD-A4FB-47EB-9673-321DF977166F}" name="fkt24_f13"/>
    <tableColumn id="289" xr3:uid="{3790671C-92C7-4E17-BACF-84E4EAC8AEBE}" name="fkt24_f14"/>
    <tableColumn id="290" xr3:uid="{B6413437-54EE-4565-B8C5-53367DBE8C82}" name="fkt24_f15"/>
    <tableColumn id="291" xr3:uid="{4EAEBA78-6F68-4CC7-BB82-0BF54FB18703}" name="fkt24_f16"/>
    <tableColumn id="292" xr3:uid="{4E7C956F-2A55-4980-8848-F999AA60034E}" name="fkt24_f17"/>
    <tableColumn id="293" xr3:uid="{58B95366-3F13-4FBB-8D0C-ECD8534E1E8C}" name="fkt24_f18"/>
    <tableColumn id="294" xr3:uid="{0DE9FCC9-F9B3-4E74-BF90-6B2C9921FF87}" name="fkt24_f19"/>
    <tableColumn id="295" xr3:uid="{955297E8-528B-416C-8569-7A18EB35785E}" name="fkt24_f20"/>
    <tableColumn id="296" xr3:uid="{133C5D6E-C2EC-4B8B-93B8-BD62004B766E}" name="fkt24_f21"/>
    <tableColumn id="297" xr3:uid="{94511171-B7AF-4FE6-BA7E-D9A9931096A3}" name="fkt24_f22"/>
    <tableColumn id="298" xr3:uid="{914FC544-E861-4479-B933-C451DCF52CE5}" name="fkt24_f23"/>
    <tableColumn id="299" xr3:uid="{FCC679EF-25DD-4E66-91CC-FA8B337366DB}" name="fkt24_f24"/>
    <tableColumn id="300" xr3:uid="{F21A4A74-C2EB-4F1D-83D8-B1411D28686C}" name="fkt24_f25"/>
    <tableColumn id="301" xr3:uid="{AE868F64-1FF4-4BE9-A91A-D216C4BBC0AE}" name="fkt24_f26"/>
    <tableColumn id="302" xr3:uid="{A578A003-15FA-4930-B4D7-EC3BAC88E3CC}" name="fkt24_f27"/>
    <tableColumn id="303" xr3:uid="{40AF63C4-CF8F-45AF-99FD-3729AD8A0CB1}" name="fkt24_comparison_22"/>
    <tableColumn id="304" xr3:uid="{4D84CD04-C1D0-4A82-856E-4EB1805D7272}" name="public_transport_accessibility"/>
    <tableColumn id="305" xr3:uid="{B83DD020-143C-47ED-809E-5A9D3D3080E9}" name="accessibility_central_places_by_car"/>
    <tableColumn id="306" xr3:uid="{9F21AD17-E9F5-4364-BA3E-A399FD82332D}" name="accessibility_central_places_by_public_transport"/>
    <tableColumn id="307" xr3:uid="{AA6C586D-71A1-4410-816E-DF8E6FB0DBD2}" name="motorway_accessibility"/>
    <tableColumn id="308" xr3:uid="{0BA7607F-9DE8-4651-B82F-1AD3A60357D1}" name="airport_accessibility"/>
    <tableColumn id="309" xr3:uid="{819A3E11-52A1-4E7A-8D09-4CA3A7154FBB}" name="intercity_rail_accessibility"/>
    <tableColumn id="310" xr3:uid="{46748545-9FCD-42AF-93F6-60C818D4410F}" name="accessibility_regional_centres"/>
    <tableColumn id="311" xr3:uid="{4E4E95AD-17A5-474C-8F52-87011DBEF826}" name="accessibility_medium_order_centres"/>
    <tableColumn id="312" xr3:uid="{F1EFF90B-8730-45E7-9E81-05FE85859CF6}" name="distance_to_supermarkets"/>
    <tableColumn id="313" xr3:uid="{E073D86D-A30A-4CE8-B168-9C08D1CD96B9}" name="supermarket_accessibility"/>
    <tableColumn id="314" xr3:uid="{5D933362-E759-4589-AB2A-2A278972F88E}" name="distance_to_pharmacies"/>
    <tableColumn id="315" xr3:uid="{43406541-35B8-4362-ADC8-BEAB167CC37E}" name="pharmacy_accessibility"/>
    <tableColumn id="316" xr3:uid="{462169B2-9412-4DBB-9025-AC2EC3782214}" name="distance_to_elementary_schools"/>
    <tableColumn id="317" xr3:uid="{41321DFF-DC21-45B2-819F-50B127AA1884}" name="elementary_school_accessibility"/>
    <tableColumn id="318" xr3:uid="{F2213FCA-C69E-4EC4-A235-E960858CCBDB}" name="distance_to_public_transport_stops"/>
    <tableColumn id="319" xr3:uid="{941057B5-24DE-4F18-98D9-8B20C1341A07}" name="public_transport_stop_accessibility"/>
    <tableColumn id="320" xr3:uid="{716BC123-3257-48EE-A1C1-88E04181FB9F}" name="inbound_commuters"/>
    <tableColumn id="321" xr3:uid="{39E65CDE-080A-47B6-9696-A1FE5A64D596}" name="outbound_commuters"/>
    <tableColumn id="322" xr3:uid="{1B388807-D02A-4B18-BC85-66371BE2BC52}" name="commuter_balance"/>
    <tableColumn id="323" xr3:uid="{A86BD0FB-296D-4E37-BB5C-A76642FB52ED}" name="commuting_distance"/>
    <tableColumn id="324" xr3:uid="{24CA3EF9-90EC-4DDA-BD1C-EAE6956E3D60}" name="commuters_over_50km"/>
    <tableColumn id="325" xr3:uid="{05C53473-5F70-4EC3-973D-334A26340DB4}" name="commuters_over_150km"/>
    <tableColumn id="326" xr3:uid="{1DE218CC-E75C-4517-B3AC-90ECC116DABF}" name="commuters_over_300km"/>
    <tableColumn id="327" xr3:uid="{64573145-7CF7-41AE-92B1-BD609065C299}" name="accommodation_capacity"/>
    <tableColumn id="328" xr3:uid="{BE2EEF0A-A9C5-419F-842D-08C876BCC027}" name="overnight_stays"/>
    <tableColumn id="329" xr3:uid="{AD0ECBBE-F7AF-40AF-8AF2-26E906C35956}" name="international_guests"/>
    <tableColumn id="330" xr3:uid="{C8E85F79-BC73-49A6-8A13-3BA518680FCE}" name="average_length_of_stay"/>
    <tableColumn id="331" xr3:uid="{34568567-E77F-48BD-908A-627C587C150D}" name="SR_KMperUSER"/>
    <tableColumn id="332" xr3:uid="{05014F7E-4BAD-41F3-82F7-170D31950410}" name="SR_KMperTRIP"/>
    <tableColumn id="333" xr3:uid="{B61E0846-2EA3-4924-988F-6CD1F0C29DE3}" name="SR_TRIPSperUSER"/>
    <tableColumn id="334" xr3:uid="{0D2CC1E3-07F9-4D17-A035-956604699051}" name="TOTAL_KM"/>
    <tableColumn id="335" xr3:uid="{38F3CD0B-B199-4A84-BE6B-E695858CEDA2}" name="N_TRIPS"/>
    <tableColumn id="336" xr3:uid="{55107DA5-0342-44CA-94D6-2F923F183E54}" name="N_T_MALE"/>
    <tableColumn id="337" xr3:uid="{663E8E10-0412-4942-9D22-BD46F3FF90B6}" name="N_T_FEMALE"/>
    <tableColumn id="338" xr3:uid="{383B6419-4488-4DEB-BC34-305166058782}" name="N_T_UNKNOW"/>
    <tableColumn id="339" xr3:uid="{9CEC9CBC-4E71-4B50-8568-72CCBBAF8707}" name="N_T_0_17"/>
    <tableColumn id="340" xr3:uid="{46D20B18-7E80-4178-933B-86D4FB27DBD7}" name="N_T_18_25"/>
    <tableColumn id="341" xr3:uid="{224BF975-FBA5-4593-BBA1-75E56AF779FD}" name="N_T_26_35"/>
    <tableColumn id="342" xr3:uid="{EA7B9DC9-7DD2-4326-AA63-1340ACB399CC}" name="N_T_36_50"/>
    <tableColumn id="343" xr3:uid="{12E71739-C4C1-401D-87BE-D71609574BEA}" name="N_T_51_60"/>
    <tableColumn id="344" xr3:uid="{BFBBDE49-7A81-48D9-882F-DD2ED39A481E}" name="N_T_61_70"/>
    <tableColumn id="345" xr3:uid="{ED5DCE8B-FB3D-4463-BF7C-FF23EEB50B29}" name="N_T_71_INF"/>
    <tableColumn id="346" xr3:uid="{2CAD0718-3264-46CE-BC3C-2CC52B081F79}" name="N_USERS"/>
    <tableColumn id="347" xr3:uid="{6A476E4F-CE86-4986-839F-4087014225C8}" name="N_U_MALE"/>
    <tableColumn id="348" xr3:uid="{247A2CC5-4C79-4E26-BBED-6B952D52A6F1}" name="N_U_FEMALE"/>
    <tableColumn id="349" xr3:uid="{7CE3A729-C648-42A3-8537-C3A47CA0E520}" name="SR_share_female"/>
    <tableColumn id="350" xr3:uid="{E99653E6-3D54-4927-A003-5E8BF81F599C}" name="N_U_UNKNOW"/>
    <tableColumn id="351" xr3:uid="{FA8AF255-70F2-4177-89EA-4272A4424C03}" name="N_U_0_17"/>
    <tableColumn id="352" xr3:uid="{2778E58A-57B1-479D-8D16-B10E0A2AEC72}" name="N_U_18_25"/>
    <tableColumn id="353" xr3:uid="{DEEE70FD-565F-458B-AEEF-1FDDD24E4F43}" name="N_U_26_35"/>
    <tableColumn id="354" xr3:uid="{6187C9CD-F651-4A34-840E-81DF4F608AE1}" name="N_U_36_50"/>
    <tableColumn id="355" xr3:uid="{93CF9E60-FB02-415E-B7BF-8FD8012E4B7A}" name="N_U_51_60"/>
    <tableColumn id="356" xr3:uid="{6C9E6CC8-65A3-40AF-BE61-97B12F5D0054}" name="N_U_61_70"/>
    <tableColumn id="357" xr3:uid="{C303DDD0-A2E1-4709-B19A-E2F708143EF6}" name="N_U_71_INF"/>
    <tableColumn id="358" xr3:uid="{2CC1DC3C-9454-4969-A2E3-0E3303C94211}" name="total_km_i"/>
    <tableColumn id="359" xr3:uid="{263A52DD-4AE8-4FE1-88A1-C64663C0D940}" name="SR_KMperEW"/>
    <tableColumn id="360" xr3:uid="{2460A204-ABFA-405D-850F-BF131EF5E23F}" name="SR_mean_USER_age_male"/>
    <tableColumn id="361" xr3:uid="{F83A177B-0587-4D8F-942E-3F0BFA32F8A6}" name="SR_mean_USER_age_female"/>
    <tableColumn id="362" xr3:uid="{DC43E8E5-D4FA-42DE-894D-28CC168EE64B}" name="SR_mean_USER_age"/>
    <tableColumn id="363" xr3:uid="{D5D79B76-5C1E-40D6-B241-E9317A858072}" name="SR_mean_TRIP_distance"/>
    <tableColumn id="364" xr3:uid="{08EF8C91-9D62-4FC4-8A3E-F341A36988D6}" name="SR_mean_TRIP_speed_avg"/>
    <tableColumn id="365" xr3:uid="{814E1C12-F594-472D-990C-CFF3E79E51BC}" name="SR_mean_TRIP_waiting_events_count"/>
    <tableColumn id="366" xr3:uid="{50B48140-BE2F-46CA-BD3D-F6A1A5EB3184}" name="SR_mean_TRIP_waiting_events_total_duration"/>
    <tableColumn id="367" xr3:uid="{2F84B4B8-57B8-48A1-A261-EF5039692EF9}" name="SR_mean_TRIP_duration"/>
    <tableColumn id="368" xr3:uid="{52276718-64DE-4176-8FE2-D11F680D54CB}" name="SR_share_Ebike_Pedelec"/>
    <tableColumn id="369" xr3:uid="{77830FDF-24DD-4DFD-8A15-D88C5CC06186}" name="SR_share_Ebike_Pedelec_sample"/>
    <tableColumn id="370" xr3:uid="{30BEA28D-E3A3-495D-B559-82EC1C7B2BE0}" name="travel_time_loss"/>
    <tableColumn id="371" xr3:uid="{B6115BEE-475F-4AAF-9B6C-EBADAAE9EA53}" name="waiting_time"/>
    <tableColumn id="372" xr3:uid="{6DBE1BA8-4085-4E75-8C94-1C5DC39DCED6}" name="MID17_age_group_under_18"/>
    <tableColumn id="373" xr3:uid="{34973A09-AB4A-465C-9400-D0C15F743656}" name="MID17_age_group_18_29"/>
    <tableColumn id="374" xr3:uid="{6D8C18BF-83FD-456E-86A1-39AA8234E40A}" name="MID17_age_group_30_49"/>
    <tableColumn id="375" xr3:uid="{7DF6BE0A-686D-4597-953A-6A395460C681}" name="MID17_age_group_50_64"/>
    <tableColumn id="376" xr3:uid="{6529EEEE-67F8-4B94-ABE5-BEFB02AA1A1D}" name="MID17_age_group_65plus"/>
    <tableColumn id="377" xr3:uid="{D02EE8C4-31AE-47B6-BD49-33C76183FECC}" name="MID17_share_age_group_under_18"/>
    <tableColumn id="378" xr3:uid="{69B93E84-75AB-4177-A098-81FC0CC5B40B}" name="MID17_share_age_group_18_29"/>
    <tableColumn id="379" xr3:uid="{18590BE6-FF2D-4DA4-ADBD-1A5DE7521D2F}" name="MID17_share_age_group_30_49"/>
    <tableColumn id="380" xr3:uid="{61A88EA6-1AED-4125-B7F1-7CA51E3D4292}" name="MID17_share_age_group_50_64"/>
    <tableColumn id="381" xr3:uid="{15BAE664-2F5F-4223-81FB-0E5F10F55CF3}" name="MID17_share_age_group_65plus"/>
    <tableColumn id="382" xr3:uid="{F1BFDC39-53C4-4EC6-B736-C56D2AA4C920}" name="MID17_middle_age"/>
    <tableColumn id="383" xr3:uid="{4EAD3F97-E232-4EC1-BBA3-0A0C5B370066}" name="MID17_sample_age_group"/>
    <tableColumn id="384" xr3:uid="{50BBBA7E-471D-4DA0-8D48-AC72DE7017E7}" name="MID17_share_female"/>
    <tableColumn id="385" xr3:uid="{AA077265-1A6A-41F8-8825-4296FC14D014}" name="MID17_sample_gender"/>
    <tableColumn id="386" xr3:uid="{B104833B-3774-4952-B59C-571DDBA747D4}" name="MID17_mid-distance vocational"/>
    <tableColumn id="387" xr3:uid="{1BEC2763-08A3-45A5-BB49-9EF86EE40253}" name="MID17_sample_vocational_distance"/>
    <tableColumn id="388" xr3:uid="{BB160945-2CFC-48FA-A519-40F9CC106048}" name="MID17_distance_vocational_0_2"/>
    <tableColumn id="389" xr3:uid="{F2CB4F1F-A48E-41A0-B69B-6087D5E9D464}" name="MID17_distance_vocational_2_5"/>
    <tableColumn id="390" xr3:uid="{71DF8B33-54BD-47A2-B807-DB9776FCC037}" name="MID17_distance_vocational_5_10"/>
    <tableColumn id="391" xr3:uid="{52F097BD-F087-49B0-A8BD-2741CB949E5B}" name="MID17_distance_vocational_10_20"/>
    <tableColumn id="392" xr3:uid="{E9EB0EFA-B2A0-46CC-AC34-9EECD6CBC698}" name="MID17_distance_vocational_20_50"/>
    <tableColumn id="393" xr3:uid="{02FF7542-3586-465C-B463-6002D4C4B362}" name="MID17_distance_vocational_50_100"/>
    <tableColumn id="394" xr3:uid="{51973494-7286-4B3A-B0B2-7161A8BF7B96}" name="MID17_distance_vocational_100_plus"/>
    <tableColumn id="395" xr3:uid="{449AAD34-5F12-4664-A7B1-2616A9B4099C}" name="MID17_average_number_of_routes"/>
    <tableColumn id="396" xr3:uid="{60B95908-3BD2-4FDC-977A-FA5C766B59D4}" name="MID17_middle_distance"/>
    <tableColumn id="397" xr3:uid="{568BFB83-5B23-4F76-B871-D9A40ED87840}" name="MID17_sample_distance"/>
    <tableColumn id="398" xr3:uid="{118FD45E-7A64-4DD0-B34F-E0CD9C874C57}" name="MID17_distance_0_2"/>
    <tableColumn id="399" xr3:uid="{5303FC1F-F44A-4890-9C78-680C26ABF73A}" name="MID17_distance_2_5"/>
    <tableColumn id="400" xr3:uid="{A99C4401-AA90-4F39-8830-BF2AF881F05E}" name="MID17_distance_5_10"/>
    <tableColumn id="401" xr3:uid="{C6CEFBE6-B8E4-4CC1-A0B1-2A64AB78F598}" name="MID17_distance_10_20"/>
    <tableColumn id="402" xr3:uid="{1C42DE2C-3B0C-470D-B894-C9AED26630A7}" name="MID17_distance_20_50"/>
    <tableColumn id="403" xr3:uid="{C0961182-A5F7-441E-8B9B-0A96CAAE6048}" name="MID17_distance_50_100"/>
    <tableColumn id="404" xr3:uid="{050F72A0-F092-44AE-A945-95441DBE374E}" name="MID17_distance_100_plus"/>
    <tableColumn id="405" xr3:uid="{3FD7B585-44CA-415F-B722-AB7D37238359}" name="SR24_age_group_under_18"/>
    <tableColumn id="406" xr3:uid="{0FDEF57F-1910-48CE-9136-918A27B08C8A}" name="SR24_age_group_18_29"/>
    <tableColumn id="407" xr3:uid="{FC012674-1E30-4F13-92F9-54EF5B054174}" name="SR24_age_group_30_49"/>
    <tableColumn id="408" xr3:uid="{2CC15E3C-A0A5-43FE-83D4-3809A8911E9F}" name="SR24_age_group_50_64"/>
    <tableColumn id="409" xr3:uid="{A8D069BC-908E-43E2-A4E8-289EA1FF053F}" name="SR24_age_group_65plus"/>
    <tableColumn id="410" xr3:uid="{90488AC8-58B8-4B0E-B778-8FD33C18D3C8}" name="SR24_share_age_group_under_18"/>
    <tableColumn id="411" xr3:uid="{A4D9A596-32CF-468B-A9D7-DED5E223FE43}" name="SR24_share_age_group_18_29"/>
    <tableColumn id="412" xr3:uid="{E9DAFB5C-02B0-44B3-A7B7-F34E00B8D8C5}" name="SR24_share_age_group_30_49"/>
    <tableColumn id="413" xr3:uid="{E0FB97D9-FBF9-42CF-B702-01429F153112}" name="SR24_share_age_group_50_64"/>
    <tableColumn id="414" xr3:uid="{7AEE8FC8-EB0F-49E2-9827-5A9C319F8ED4}" name="SR24_share_age_group_65plus"/>
    <tableColumn id="415" xr3:uid="{D512C91D-BDDA-444B-8A15-C017A4144A4F}" name="SR24_middle_age"/>
    <tableColumn id="416" xr3:uid="{02DB7C7D-575F-45A8-9F75-61C904ED37A3}" name="SR24_sample_age_group"/>
    <tableColumn id="417" xr3:uid="{3C3E764E-FD72-4DD7-A64B-8EDDEFD2C81C}" name="SR24_share_female"/>
    <tableColumn id="418" xr3:uid="{4DA8FE55-5E6F-4461-BCA5-4C2CEADD9F2F}" name="SR24_sample_gender"/>
    <tableColumn id="419" xr3:uid="{7C4ED1BF-7B6C-44BD-9B6A-2E68DBDCB39C}" name="SR24_mittlere_distance"/>
    <tableColumn id="420" xr3:uid="{59CF94C2-281F-46F1-AA9F-9E3CFC9414AF}" name="SR24_sample_distance"/>
    <tableColumn id="421" xr3:uid="{01BADB46-73AE-4B21-8298-E55FD02D33EA}" name="SR24_distance_0_2"/>
    <tableColumn id="422" xr3:uid="{434CE4A5-AC68-4506-A8C1-3246F1577051}" name="SR24_distance_2_5"/>
    <tableColumn id="423" xr3:uid="{FED6843C-7871-40A1-9616-E38FE5B81958}" name="SR24_distance_5_10"/>
    <tableColumn id="424" xr3:uid="{0DA497FF-F24F-4C5C-A6F9-93CA26DB3AD5}" name="SR24_distance_10_20"/>
    <tableColumn id="425" xr3:uid="{DD230E99-EF1D-4C0A-BEAE-BF7F4C0A22C2}" name="SR24_distance_20_50"/>
    <tableColumn id="426" xr3:uid="{97B13725-C14F-4FFE-8648-2CF82D1B09E2}" name="SR24_distance_50_100"/>
    <tableColumn id="427" xr3:uid="{50025A0B-0A95-4CFC-A9C7-3229B97D3DB9}" name="SR24_distance_100_plus"/>
    <tableColumn id="428" xr3:uid="{6DD40370-5E1A-436B-BC7A-E68370EE45A9}" name="GG_age_group_under_18"/>
    <tableColumn id="429" xr3:uid="{7E384312-BC8C-4F79-9F46-20DBB9505D04}" name="GG_age_group_18_29"/>
    <tableColumn id="430" xr3:uid="{3ACF3867-6D78-428F-9764-60A542E90E69}" name="GG_age_group_30_49"/>
    <tableColumn id="431" xr3:uid="{F2052E39-92F9-4F03-B074-8823CA7C0279}" name="GG_age_group_50_64"/>
    <tableColumn id="432" xr3:uid="{FBE24B12-467B-4A64-B2EB-73F9BB15A561}" name="GG_age_group_65plus"/>
    <tableColumn id="433" xr3:uid="{2732F2BA-58F0-4A5B-BD02-0878CDB5F9A8}" name="GG_share_age_group_under_18"/>
    <tableColumn id="434" xr3:uid="{D3EE3ECB-25E5-4B2A-8374-3D50245DEABF}" name="GG_share_age_group_18_29"/>
    <tableColumn id="435" xr3:uid="{3FABCF47-3AD4-4EDC-BD97-05A35B76EDA1}" name="GG_share_age_group_30_49"/>
    <tableColumn id="436" xr3:uid="{A4DFDE7E-4252-4D2B-B247-823C9F22A6AA}" name="GG_share_age_group_50_64"/>
    <tableColumn id="437" xr3:uid="{F2E79EB4-80F2-4F05-9082-C83B9293B119}" name="GG_share_age_group_65plus"/>
    <tableColumn id="438" xr3:uid="{26A91C83-94E5-4931-B421-94BAE4830661}" name="GG_middle_age"/>
    <tableColumn id="439" xr3:uid="{265CC50F-3F04-430A-AA43-D8075E433E51}" name="GG_share_femal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395ABD-8E1E-4422-8660-C8C727FDF9BC}" name="Tabelle14" displayName="Tabelle14" ref="A1:Q439" totalsRowShown="0">
  <autoFilter ref="A1:Q439" xr:uid="{00000000-0009-0000-0100-000001000000}"/>
  <sortState xmlns:xlrd2="http://schemas.microsoft.com/office/spreadsheetml/2017/richdata2" ref="A2:O371">
    <sortCondition ref="A1:A371"/>
  </sortState>
  <tableColumns count="17">
    <tableColumn id="7" xr3:uid="{A542165C-2628-4580-87A9-08A28DD7B8B3}" name="CODE" dataDxfId="10" dataCellStyle="Standard 2">
      <calculatedColumnFormula>_xlfn.CONCAT(Tabelle14[[#This Row],[C1]],Tabelle14[[#This Row],[C2]],IF(Tabelle14[[#This Row],[C3]]&lt;=9,_xlfn.CONCAT(0,Tabelle14[[#This Row],[C3]]),Tabelle14[[#This Row],[C3]]))</calculatedColumnFormula>
    </tableColumn>
    <tableColumn id="1" xr3:uid="{DC0A0E8F-82F4-45C2-B9E1-A32DF6C584F4}" name="ABB"/>
    <tableColumn id="2" xr3:uid="{A7830F0A-B7C9-4E03-A382-65B2500FB135}" name="Explanation" dataDxfId="9"/>
    <tableColumn id="3" xr3:uid="{E6B5E72E-CAFA-4F88-A213-DC539B7B32F5}" name="Unit"/>
    <tableColumn id="4" xr3:uid="{5AEBD0FB-ECF7-402D-A4C1-372ABB503E09}" name="Scale type" dataDxfId="8" dataCellStyle="Standard 2"/>
    <tableColumn id="5" xr3:uid="{FFA27E08-78C6-4B21-A3E2-22B488C1DFCF}" name="CAT1"/>
    <tableColumn id="6" xr3:uid="{FDD67EF1-A92E-450D-ABD8-56DCE65339DB}" name="CAT_2"/>
    <tableColumn id="8" xr3:uid="{7424F795-C670-4314-96F0-DCE9F848C42C}" name="Data status"/>
    <tableColumn id="9" xr3:uid="{09B7C46C-5A82-40B7-A89A-262262F9B65C}" name="Retrieved on"/>
    <tableColumn id="10" xr3:uid="{155CE1B7-43B6-42E8-9553-67FEF46A8432}" name="Data depth"/>
    <tableColumn id="11" xr3:uid="{BB4CC9D0-44E3-41BD-A257-9852EBA44825}" name="Data width"/>
    <tableColumn id="12" xr3:uid="{F41BD9EF-997F-48CA-8A84-0AE159733431}" name="Source"/>
    <tableColumn id="18" xr3:uid="{6A7F73C9-9A5E-4397-837E-A175144CEB7E}" name="C1" dataDxfId="7">
      <calculatedColumnFormula>_xlfn.XLOOKUP(Tabelle14[[#This Row],[CAT1]],'Code-ID'!$A$3:$A$8,'Code-ID'!$B$3:$B$8,0,0)</calculatedColumnFormula>
    </tableColumn>
    <tableColumn id="19" xr3:uid="{95626E74-4CFE-4888-A1E5-D7464D154ECD}" name="C2" dataDxfId="6">
      <calculatedColumnFormula>_xlfn.XLOOKUP(Tabelle14[[#This Row],[CAT_2]],Tabelle2[KAT2],Tabelle2[C2],0,0)</calculatedColumnFormula>
    </tableColumn>
    <tableColumn id="20" xr3:uid="{A54375A9-F62F-40DA-8090-780010E3D307}" name="C3"/>
    <tableColumn id="14" xr3:uid="{5F137329-110E-4EF2-99F0-E72F2A13470B}" name="Data reference" dataCellStyle="Standard 2"/>
    <tableColumn id="15" xr3:uid="{E080CA4B-BF52-4BC2-B532-692FDD4E85DB}" name="Designation" dataDxfId="5" dataCellStyle="Standard 2">
      <calculatedColumnFormula>_xlfn.CONCAT(Tabelle14[[#This Row],[CODE]]," - ",Tabelle14[[#This Row],[ABB]])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45FBCB-45F9-4C68-815D-736A6D087DB9}" name="Tabelle2" displayName="Tabelle2" ref="E2:J29" totalsRowShown="0">
  <autoFilter ref="E2:J29" xr:uid="{7C45FBCB-45F9-4C68-815D-736A6D087DB9}"/>
  <sortState xmlns:xlrd2="http://schemas.microsoft.com/office/spreadsheetml/2017/richdata2" ref="E3:I26">
    <sortCondition ref="I2:I26"/>
  </sortState>
  <tableColumns count="6">
    <tableColumn id="1" xr3:uid="{25EF3102-E44C-421B-8B74-9A99EB6D294D}" name="KAT1"/>
    <tableColumn id="2" xr3:uid="{E31D10F0-BC95-40EF-AC76-8F9A630F1B7B}" name="KAT2"/>
    <tableColumn id="4" xr3:uid="{C8DB3732-3637-43FB-9757-C0631D7D41C7}" name="C1" dataDxfId="4">
      <calculatedColumnFormula>_xlfn.XLOOKUP(Tabelle2[[#This Row],[KAT1]],$A$3:$A$8,$B$3:$B$8)</calculatedColumnFormula>
    </tableColumn>
    <tableColumn id="3" xr3:uid="{B6ED9BDC-0442-45B8-8593-136BA077ED7A}" name="C2"/>
    <tableColumn id="5" xr3:uid="{6CA17E2B-0811-43CD-B3E2-D6B3164E8A60}" name="C1C2" dataDxfId="3">
      <calculatedColumnFormula>_xlfn.TEXTJOIN("",TRUE,Tabelle2[[#This Row],[C1]:[C2]])</calculatedColumnFormula>
    </tableColumn>
    <tableColumn id="6" xr3:uid="{FB92A58C-1AD6-4886-9048-C98226E8A361}" name="Bezeichnung" dataDxfId="2">
      <calculatedColumnFormula>_xlfn.CONCAT(Tabelle2[[#This Row],[C1C2]]," - ",Tabelle2[[#This Row],[KAT2]])</calculatedColumnFormula>
    </tableColumn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CB3E3E-C488-42DF-BD3F-373438EFF5D5}" name="Tabelle4" displayName="Tabelle4" ref="A2:C8" totalsRowShown="0">
  <autoFilter ref="A2:C8" xr:uid="{A4CB3E3E-C488-42DF-BD3F-373438EFF5D5}"/>
  <sortState xmlns:xlrd2="http://schemas.microsoft.com/office/spreadsheetml/2017/richdata2" ref="A3:B7">
    <sortCondition ref="B2:B7"/>
  </sortState>
  <tableColumns count="3">
    <tableColumn id="1" xr3:uid="{3D814A11-A929-4177-9366-BDAF8250D900}" name="KAT1"/>
    <tableColumn id="2" xr3:uid="{163B14CD-1E28-421D-90BA-FFF1F8F19E1D}" name="C1"/>
    <tableColumn id="3" xr3:uid="{FAC6AD72-8E51-4C53-9E33-3C7470778E1E}" name="Bezeichnung" dataDxfId="1">
      <calculatedColumnFormula>_xlfn.CONCAT(Tabelle4[[#This Row],[C1]]," - ",Tabelle4[[#This Row],[KAT1]])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D3FAE4-B2E6-4B71-96F3-4BE4760DE733}" name="Tabelle1" displayName="Tabelle1" ref="A1:C38" totalsRowShown="0">
  <autoFilter ref="A1:C38" xr:uid="{8426FD67-5B2B-45DF-B7B6-4E9F1125D604}"/>
  <sortState xmlns:xlrd2="http://schemas.microsoft.com/office/spreadsheetml/2017/richdata2" ref="A2:C33">
    <sortCondition ref="A1:A33"/>
  </sortState>
  <tableColumns count="3">
    <tableColumn id="1" xr3:uid="{7EE4C845-A5BB-4905-A4D8-8C4875D2FEAD}" name="Date Reference"/>
    <tableColumn id="2" xr3:uid="{526AC7E1-DB0C-4078-AA21-4E583B2D1E43}" name="Code" dataDxfId="0"/>
    <tableColumn id="3" xr3:uid="{0FA70990-BC0A-4972-B957-B6DD035BB5C9}" name="Chunk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kar.de/" TargetMode="External"/><Relationship Id="rId21" Type="http://schemas.openxmlformats.org/officeDocument/2006/relationships/hyperlink" Target="https://www.destatis.de/DE/Presse/Pressemitteilungen/2021/05/PD21_N035_001.html" TargetMode="External"/><Relationship Id="rId42" Type="http://schemas.openxmlformats.org/officeDocument/2006/relationships/hyperlink" Target="https://www.govdata.de/daten/-/details/bevolkerung-nach-geschlecht-und-altersgruppen-17-stichtag-31-12-regionale-ebenen" TargetMode="External"/><Relationship Id="rId63" Type="http://schemas.openxmlformats.org/officeDocument/2006/relationships/hyperlink" Target="https://www.govdata.de/daten/-/details/bevolkerung-nach-geschlecht-und-altersgruppen-17-stichtag-31-12-regionale-ebenen" TargetMode="External"/><Relationship Id="rId84" Type="http://schemas.openxmlformats.org/officeDocument/2006/relationships/hyperlink" Target="https://bmdv.bund.de/SharedDocs/DE/Artikel/G/mobilitaet-in-deutschland.html" TargetMode="External"/><Relationship Id="rId138" Type="http://schemas.openxmlformats.org/officeDocument/2006/relationships/hyperlink" Target="https://www.inkar.de/" TargetMode="External"/><Relationship Id="rId159" Type="http://schemas.openxmlformats.org/officeDocument/2006/relationships/hyperlink" Target="https://www.inkar.de/" TargetMode="External"/><Relationship Id="rId170" Type="http://schemas.openxmlformats.org/officeDocument/2006/relationships/hyperlink" Target="https://bmdv.bund.de/SharedDocs/DE/Artikel/G/mobilitaet-in-deutschland.html" TargetMode="External"/><Relationship Id="rId107" Type="http://schemas.openxmlformats.org/officeDocument/2006/relationships/hyperlink" Target="https://www.inkar.de/" TargetMode="External"/><Relationship Id="rId11" Type="http://schemas.openxmlformats.org/officeDocument/2006/relationships/hyperlink" Target="https://mobilithek.info/offers/573183565477376000" TargetMode="External"/><Relationship Id="rId32" Type="http://schemas.openxmlformats.org/officeDocument/2006/relationships/hyperlink" Target="https://www.govdata.de/daten/-/details/bevolkerung-nach-geschlecht-und-altersgruppen-17-stichtag-31-12-regionale-ebenen" TargetMode="External"/><Relationship Id="rId53" Type="http://schemas.openxmlformats.org/officeDocument/2006/relationships/hyperlink" Target="https://www.govdata.de/daten/-/details/bevolkerung-nach-geschlecht-und-altersgruppen-17-stichtag-31-12-regionale-ebenen" TargetMode="External"/><Relationship Id="rId74" Type="http://schemas.openxmlformats.org/officeDocument/2006/relationships/hyperlink" Target="https://www.govdata.de/daten/-/details/bevolkerung-nach-geschlecht-und-altersgruppen-17-stichtag-31-12-regionale-ebenen" TargetMode="External"/><Relationship Id="rId128" Type="http://schemas.openxmlformats.org/officeDocument/2006/relationships/hyperlink" Target="https://www.inkar.de/" TargetMode="External"/><Relationship Id="rId149" Type="http://schemas.openxmlformats.org/officeDocument/2006/relationships/hyperlink" Target="https://www.inkar.de/" TargetMode="External"/><Relationship Id="rId5" Type="http://schemas.openxmlformats.org/officeDocument/2006/relationships/hyperlink" Target="https://www.destatis.de/DE/Themen/Laender-Regionen/Regionales/Gemeindeverzeichnis/_inhalt.html" TargetMode="External"/><Relationship Id="rId95" Type="http://schemas.openxmlformats.org/officeDocument/2006/relationships/hyperlink" Target="https://www.inkar.de/" TargetMode="External"/><Relationship Id="rId160" Type="http://schemas.openxmlformats.org/officeDocument/2006/relationships/hyperlink" Target="https://www.inkar.de/" TargetMode="External"/><Relationship Id="rId22" Type="http://schemas.openxmlformats.org/officeDocument/2006/relationships/hyperlink" Target="https://www.destatis.de/DE/Themen/Laender-Regionen/Regionales/Gemeindeverzeichnis/_inhalt.html" TargetMode="External"/><Relationship Id="rId43" Type="http://schemas.openxmlformats.org/officeDocument/2006/relationships/hyperlink" Target="https://www.govdata.de/daten/-/details/bevolkerung-nach-geschlecht-und-altersgruppen-17-stichtag-31-12-regionale-ebenen" TargetMode="External"/><Relationship Id="rId64" Type="http://schemas.openxmlformats.org/officeDocument/2006/relationships/hyperlink" Target="https://www.govdata.de/daten/-/details/bevolkerung-nach-geschlecht-und-altersgruppen-17-stichtag-31-12-regionale-ebenen" TargetMode="External"/><Relationship Id="rId118" Type="http://schemas.openxmlformats.org/officeDocument/2006/relationships/hyperlink" Target="https://www.inkar.de/" TargetMode="External"/><Relationship Id="rId139" Type="http://schemas.openxmlformats.org/officeDocument/2006/relationships/hyperlink" Target="https://www.inkar.de/" TargetMode="External"/><Relationship Id="rId85" Type="http://schemas.openxmlformats.org/officeDocument/2006/relationships/hyperlink" Target="https://bmdv.bund.de/SharedDocs/DE/Artikel/G/mobilitaet-in-deutschland.html" TargetMode="External"/><Relationship Id="rId150" Type="http://schemas.openxmlformats.org/officeDocument/2006/relationships/hyperlink" Target="https://www.inkar.de/" TargetMode="External"/><Relationship Id="rId171" Type="http://schemas.openxmlformats.org/officeDocument/2006/relationships/hyperlink" Target="https://www.ioer-monitor.de/indikatoren/" TargetMode="External"/><Relationship Id="rId12" Type="http://schemas.openxmlformats.org/officeDocument/2006/relationships/hyperlink" Target="https://mobilithek.info/offers/573183565477376000" TargetMode="External"/><Relationship Id="rId33" Type="http://schemas.openxmlformats.org/officeDocument/2006/relationships/hyperlink" Target="https://www.govdata.de/daten/-/details/bevolkerung-nach-geschlecht-und-altersgruppen-17-stichtag-31-12-regionale-ebenen" TargetMode="External"/><Relationship Id="rId108" Type="http://schemas.openxmlformats.org/officeDocument/2006/relationships/hyperlink" Target="https://www.inkar.de/" TargetMode="External"/><Relationship Id="rId129" Type="http://schemas.openxmlformats.org/officeDocument/2006/relationships/hyperlink" Target="https://www.inkar.de/" TargetMode="External"/><Relationship Id="rId54" Type="http://schemas.openxmlformats.org/officeDocument/2006/relationships/hyperlink" Target="https://www.govdata.de/daten/-/details/bevolkerung-nach-geschlecht-und-altersgruppen-17-stichtag-31-12-regionale-ebenen" TargetMode="External"/><Relationship Id="rId75" Type="http://schemas.openxmlformats.org/officeDocument/2006/relationships/hyperlink" Target="https://www.govdata.de/daten/-/details/bevolkerung-nach-geschlecht-und-altersgruppen-17-stichtag-31-12-regionale-ebenen" TargetMode="External"/><Relationship Id="rId96" Type="http://schemas.openxmlformats.org/officeDocument/2006/relationships/hyperlink" Target="https://www.inkar.de/" TargetMode="External"/><Relationship Id="rId140" Type="http://schemas.openxmlformats.org/officeDocument/2006/relationships/hyperlink" Target="https://www.inkar.de/" TargetMode="External"/><Relationship Id="rId161" Type="http://schemas.openxmlformats.org/officeDocument/2006/relationships/hyperlink" Target="https://www.inkar.de/" TargetMode="External"/><Relationship Id="rId6" Type="http://schemas.openxmlformats.org/officeDocument/2006/relationships/hyperlink" Target="https://www.ioer-monitor.de/indikatoren/" TargetMode="External"/><Relationship Id="rId23" Type="http://schemas.openxmlformats.org/officeDocument/2006/relationships/hyperlink" Target="https://www.govdata.de/daten/-/details/bevolkerung-nach-geschlecht-und-altersgruppen-17-stichtag-31-12-regionale-ebenen" TargetMode="External"/><Relationship Id="rId28" Type="http://schemas.openxmlformats.org/officeDocument/2006/relationships/hyperlink" Target="https://www.govdata.de/daten/-/details/bevolkerung-nach-geschlecht-und-altersgruppen-17-stichtag-31-12-regionale-ebenen" TargetMode="External"/><Relationship Id="rId49" Type="http://schemas.openxmlformats.org/officeDocument/2006/relationships/hyperlink" Target="https://www.govdata.de/daten/-/details/bevolkerung-nach-geschlecht-und-altersgruppen-17-stichtag-31-12-regionale-ebenen" TargetMode="External"/><Relationship Id="rId114" Type="http://schemas.openxmlformats.org/officeDocument/2006/relationships/hyperlink" Target="https://www.inkar.de/" TargetMode="External"/><Relationship Id="rId119" Type="http://schemas.openxmlformats.org/officeDocument/2006/relationships/hyperlink" Target="https://www.inkar.de/" TargetMode="External"/><Relationship Id="rId44" Type="http://schemas.openxmlformats.org/officeDocument/2006/relationships/hyperlink" Target="https://www.govdata.de/daten/-/details/bevolkerung-nach-geschlecht-und-altersgruppen-17-stichtag-31-12-regionale-ebenen" TargetMode="External"/><Relationship Id="rId60" Type="http://schemas.openxmlformats.org/officeDocument/2006/relationships/hyperlink" Target="https://www.govdata.de/daten/-/details/bevolkerung-nach-geschlecht-und-altersgruppen-17-stichtag-31-12-regionale-ebenen" TargetMode="External"/><Relationship Id="rId65" Type="http://schemas.openxmlformats.org/officeDocument/2006/relationships/hyperlink" Target="https://www.govdata.de/daten/-/details/bevolkerung-nach-geschlecht-und-altersgruppen-17-stichtag-31-12-regionale-ebenen" TargetMode="External"/><Relationship Id="rId81" Type="http://schemas.openxmlformats.org/officeDocument/2006/relationships/hyperlink" Target="https://bmdv.bund.de/SharedDocs/DE/Artikel/G/mobilitaet-in-deutschland.html" TargetMode="External"/><Relationship Id="rId86" Type="http://schemas.openxmlformats.org/officeDocument/2006/relationships/hyperlink" Target="https://bmdv.bund.de/SharedDocs/DE/Artikel/G/mobilitaet-in-deutschland.html" TargetMode="External"/><Relationship Id="rId130" Type="http://schemas.openxmlformats.org/officeDocument/2006/relationships/hyperlink" Target="https://www.inkar.de/" TargetMode="External"/><Relationship Id="rId135" Type="http://schemas.openxmlformats.org/officeDocument/2006/relationships/hyperlink" Target="https://www.inkar.de/" TargetMode="External"/><Relationship Id="rId151" Type="http://schemas.openxmlformats.org/officeDocument/2006/relationships/hyperlink" Target="https://www.inkar.de/" TargetMode="External"/><Relationship Id="rId156" Type="http://schemas.openxmlformats.org/officeDocument/2006/relationships/hyperlink" Target="https://www.inkar.de/" TargetMode="External"/><Relationship Id="rId177" Type="http://schemas.openxmlformats.org/officeDocument/2006/relationships/table" Target="../tables/table2.xml"/><Relationship Id="rId172" Type="http://schemas.openxmlformats.org/officeDocument/2006/relationships/hyperlink" Target="https://www.ioer-monitor.de/indikatoren/" TargetMode="External"/><Relationship Id="rId13" Type="http://schemas.openxmlformats.org/officeDocument/2006/relationships/hyperlink" Target="https://mobilithek.info/offers/573183565477376000" TargetMode="External"/><Relationship Id="rId18" Type="http://schemas.openxmlformats.org/officeDocument/2006/relationships/hyperlink" Target="https://www.statistikportal.de/de/vgrdl/ergebnisse-kreisebene/einkommen-kreise" TargetMode="External"/><Relationship Id="rId39" Type="http://schemas.openxmlformats.org/officeDocument/2006/relationships/hyperlink" Target="https://www.govdata.de/daten/-/details/bevolkerung-nach-geschlecht-und-altersgruppen-17-stichtag-31-12-regionale-ebenen" TargetMode="External"/><Relationship Id="rId109" Type="http://schemas.openxmlformats.org/officeDocument/2006/relationships/hyperlink" Target="https://www.inkar.de/" TargetMode="External"/><Relationship Id="rId34" Type="http://schemas.openxmlformats.org/officeDocument/2006/relationships/hyperlink" Target="https://www.govdata.de/daten/-/details/bevolkerung-nach-geschlecht-und-altersgruppen-17-stichtag-31-12-regionale-ebenen" TargetMode="External"/><Relationship Id="rId50" Type="http://schemas.openxmlformats.org/officeDocument/2006/relationships/hyperlink" Target="https://www.govdata.de/daten/-/details/bevolkerung-nach-geschlecht-und-altersgruppen-17-stichtag-31-12-regionale-ebenen" TargetMode="External"/><Relationship Id="rId55" Type="http://schemas.openxmlformats.org/officeDocument/2006/relationships/hyperlink" Target="https://www.govdata.de/daten/-/details/bevolkerung-nach-geschlecht-und-altersgruppen-17-stichtag-31-12-regionale-ebenen" TargetMode="External"/><Relationship Id="rId76" Type="http://schemas.openxmlformats.org/officeDocument/2006/relationships/hyperlink" Target="https://www.govdata.de/daten/-/details/bevolkerung-nach-geschlecht-und-altersgruppen-17-stichtag-31-12-regionale-ebenen" TargetMode="External"/><Relationship Id="rId97" Type="http://schemas.openxmlformats.org/officeDocument/2006/relationships/hyperlink" Target="https://www.inkar.de/" TargetMode="External"/><Relationship Id="rId104" Type="http://schemas.openxmlformats.org/officeDocument/2006/relationships/hyperlink" Target="https://www.inkar.de/" TargetMode="External"/><Relationship Id="rId120" Type="http://schemas.openxmlformats.org/officeDocument/2006/relationships/hyperlink" Target="https://www.inkar.de/" TargetMode="External"/><Relationship Id="rId125" Type="http://schemas.openxmlformats.org/officeDocument/2006/relationships/hyperlink" Target="https://www.inkar.de/" TargetMode="External"/><Relationship Id="rId141" Type="http://schemas.openxmlformats.org/officeDocument/2006/relationships/hyperlink" Target="https://www.inkar.de/" TargetMode="External"/><Relationship Id="rId146" Type="http://schemas.openxmlformats.org/officeDocument/2006/relationships/hyperlink" Target="https://www.inkar.de/" TargetMode="External"/><Relationship Id="rId167" Type="http://schemas.openxmlformats.org/officeDocument/2006/relationships/hyperlink" Target="https://www.inkar.de/" TargetMode="External"/><Relationship Id="rId7" Type="http://schemas.openxmlformats.org/officeDocument/2006/relationships/hyperlink" Target="https://www.ioer-monitor.de/indikatoren/" TargetMode="External"/><Relationship Id="rId71" Type="http://schemas.openxmlformats.org/officeDocument/2006/relationships/hyperlink" Target="https://www.govdata.de/daten/-/details/bevolkerung-nach-geschlecht-und-altersgruppen-17-stichtag-31-12-regionale-ebenen" TargetMode="External"/><Relationship Id="rId92" Type="http://schemas.openxmlformats.org/officeDocument/2006/relationships/hyperlink" Target="https://www.inkar.de/" TargetMode="External"/><Relationship Id="rId162" Type="http://schemas.openxmlformats.org/officeDocument/2006/relationships/hyperlink" Target="https://www.inkar.de/" TargetMode="External"/><Relationship Id="rId2" Type="http://schemas.openxmlformats.org/officeDocument/2006/relationships/hyperlink" Target="https://www.destatis.de/DE/Themen/Laender-Regionen/Regionales/Gemeindeverzeichnis/_inhalt.html" TargetMode="External"/><Relationship Id="rId29" Type="http://schemas.openxmlformats.org/officeDocument/2006/relationships/hyperlink" Target="https://www.govdata.de/daten/-/details/bevolkerung-nach-geschlecht-und-altersgruppen-17-stichtag-31-12-regionale-ebenen" TargetMode="External"/><Relationship Id="rId24" Type="http://schemas.openxmlformats.org/officeDocument/2006/relationships/hyperlink" Target="https://www.govdata.de/daten/-/details/bevolkerung-nach-geschlecht-und-altersgruppen-17-stichtag-31-12-regionale-ebenen" TargetMode="External"/><Relationship Id="rId40" Type="http://schemas.openxmlformats.org/officeDocument/2006/relationships/hyperlink" Target="https://www.govdata.de/daten/-/details/bevolkerung-nach-geschlecht-und-altersgruppen-17-stichtag-31-12-regionale-ebenen" TargetMode="External"/><Relationship Id="rId45" Type="http://schemas.openxmlformats.org/officeDocument/2006/relationships/hyperlink" Target="https://www.govdata.de/daten/-/details/bevolkerung-nach-geschlecht-und-altersgruppen-17-stichtag-31-12-regionale-ebenen" TargetMode="External"/><Relationship Id="rId66" Type="http://schemas.openxmlformats.org/officeDocument/2006/relationships/hyperlink" Target="https://www.govdata.de/daten/-/details/bevolkerung-nach-geschlecht-und-altersgruppen-17-stichtag-31-12-regionale-ebenen" TargetMode="External"/><Relationship Id="rId87" Type="http://schemas.openxmlformats.org/officeDocument/2006/relationships/hyperlink" Target="https://bmdv.bund.de/SharedDocs/DE/Artikel/G/mobilitaet-in-deutschland.html" TargetMode="External"/><Relationship Id="rId110" Type="http://schemas.openxmlformats.org/officeDocument/2006/relationships/hyperlink" Target="https://www.inkar.de/" TargetMode="External"/><Relationship Id="rId115" Type="http://schemas.openxmlformats.org/officeDocument/2006/relationships/hyperlink" Target="https://www.inkar.de/" TargetMode="External"/><Relationship Id="rId131" Type="http://schemas.openxmlformats.org/officeDocument/2006/relationships/hyperlink" Target="https://www.inkar.de/" TargetMode="External"/><Relationship Id="rId136" Type="http://schemas.openxmlformats.org/officeDocument/2006/relationships/hyperlink" Target="https://www.inkar.de/" TargetMode="External"/><Relationship Id="rId157" Type="http://schemas.openxmlformats.org/officeDocument/2006/relationships/hyperlink" Target="https://www.inkar.de/" TargetMode="External"/><Relationship Id="rId61" Type="http://schemas.openxmlformats.org/officeDocument/2006/relationships/hyperlink" Target="https://www.govdata.de/daten/-/details/bevolkerung-nach-geschlecht-und-altersgruppen-17-stichtag-31-12-regionale-ebenen" TargetMode="External"/><Relationship Id="rId82" Type="http://schemas.openxmlformats.org/officeDocument/2006/relationships/hyperlink" Target="https://bmdv.bund.de/SharedDocs/DE/Artikel/G/mobilitaet-in-deutschland.html" TargetMode="External"/><Relationship Id="rId152" Type="http://schemas.openxmlformats.org/officeDocument/2006/relationships/hyperlink" Target="https://www.inkar.de/" TargetMode="External"/><Relationship Id="rId173" Type="http://schemas.openxmlformats.org/officeDocument/2006/relationships/hyperlink" Target="https://www.ioer-monitor.de/indikatoren/" TargetMode="External"/><Relationship Id="rId19" Type="http://schemas.openxmlformats.org/officeDocument/2006/relationships/hyperlink" Target="https://regionalatlas.statistikportal.de/" TargetMode="External"/><Relationship Id="rId14" Type="http://schemas.openxmlformats.org/officeDocument/2006/relationships/hyperlink" Target="https://mobilithek.info/offers/573183565477376000" TargetMode="External"/><Relationship Id="rId30" Type="http://schemas.openxmlformats.org/officeDocument/2006/relationships/hyperlink" Target="https://www.govdata.de/daten/-/details/bevolkerung-nach-geschlecht-und-altersgruppen-17-stichtag-31-12-regionale-ebenen" TargetMode="External"/><Relationship Id="rId35" Type="http://schemas.openxmlformats.org/officeDocument/2006/relationships/hyperlink" Target="https://www.govdata.de/daten/-/details/bevolkerung-nach-geschlecht-und-altersgruppen-17-stichtag-31-12-regionale-ebenen" TargetMode="External"/><Relationship Id="rId56" Type="http://schemas.openxmlformats.org/officeDocument/2006/relationships/hyperlink" Target="https://www.govdata.de/daten/-/details/bevolkerung-nach-geschlecht-und-altersgruppen-17-stichtag-31-12-regionale-ebenen" TargetMode="External"/><Relationship Id="rId77" Type="http://schemas.openxmlformats.org/officeDocument/2006/relationships/hyperlink" Target="https://regionalatlas.statistikportal.de/" TargetMode="External"/><Relationship Id="rId100" Type="http://schemas.openxmlformats.org/officeDocument/2006/relationships/hyperlink" Target="https://www.inkar.de/" TargetMode="External"/><Relationship Id="rId105" Type="http://schemas.openxmlformats.org/officeDocument/2006/relationships/hyperlink" Target="https://www.inkar.de/" TargetMode="External"/><Relationship Id="rId126" Type="http://schemas.openxmlformats.org/officeDocument/2006/relationships/hyperlink" Target="https://www.inkar.de/" TargetMode="External"/><Relationship Id="rId147" Type="http://schemas.openxmlformats.org/officeDocument/2006/relationships/hyperlink" Target="https://www.inkar.de/" TargetMode="External"/><Relationship Id="rId168" Type="http://schemas.openxmlformats.org/officeDocument/2006/relationships/hyperlink" Target="https://www.inkar.de/" TargetMode="External"/><Relationship Id="rId8" Type="http://schemas.openxmlformats.org/officeDocument/2006/relationships/hyperlink" Target="https://www.ioer-monitor.de/indikatoren/" TargetMode="External"/><Relationship Id="rId51" Type="http://schemas.openxmlformats.org/officeDocument/2006/relationships/hyperlink" Target="https://www.govdata.de/daten/-/details/bevolkerung-nach-geschlecht-und-altersgruppen-17-stichtag-31-12-regionale-ebenen" TargetMode="External"/><Relationship Id="rId72" Type="http://schemas.openxmlformats.org/officeDocument/2006/relationships/hyperlink" Target="https://www.govdata.de/daten/-/details/bevolkerung-nach-geschlecht-und-altersgruppen-17-stichtag-31-12-regionale-ebenen" TargetMode="External"/><Relationship Id="rId93" Type="http://schemas.openxmlformats.org/officeDocument/2006/relationships/hyperlink" Target="https://www.inkar.de/" TargetMode="External"/><Relationship Id="rId98" Type="http://schemas.openxmlformats.org/officeDocument/2006/relationships/hyperlink" Target="https://www.inkar.de/" TargetMode="External"/><Relationship Id="rId121" Type="http://schemas.openxmlformats.org/officeDocument/2006/relationships/hyperlink" Target="https://www.inkar.de/" TargetMode="External"/><Relationship Id="rId142" Type="http://schemas.openxmlformats.org/officeDocument/2006/relationships/hyperlink" Target="https://www.inkar.de/" TargetMode="External"/><Relationship Id="rId163" Type="http://schemas.openxmlformats.org/officeDocument/2006/relationships/hyperlink" Target="https://www.inkar.de/" TargetMode="External"/><Relationship Id="rId3" Type="http://schemas.openxmlformats.org/officeDocument/2006/relationships/hyperlink" Target="https://www.destatis.de/DE/Themen/Laender-Regionen/Regionales/Gemeindeverzeichnis/_inhalt.html" TargetMode="External"/><Relationship Id="rId25" Type="http://schemas.openxmlformats.org/officeDocument/2006/relationships/hyperlink" Target="https://www.govdata.de/daten/-/details/bevolkerung-nach-geschlecht-und-altersgruppen-17-stichtag-31-12-regionale-ebenen" TargetMode="External"/><Relationship Id="rId46" Type="http://schemas.openxmlformats.org/officeDocument/2006/relationships/hyperlink" Target="https://www.govdata.de/daten/-/details/bevolkerung-nach-geschlecht-und-altersgruppen-17-stichtag-31-12-regionale-ebenen" TargetMode="External"/><Relationship Id="rId67" Type="http://schemas.openxmlformats.org/officeDocument/2006/relationships/hyperlink" Target="https://www.govdata.de/daten/-/details/bevolkerung-nach-geschlecht-und-altersgruppen-17-stichtag-31-12-regionale-ebenen" TargetMode="External"/><Relationship Id="rId116" Type="http://schemas.openxmlformats.org/officeDocument/2006/relationships/hyperlink" Target="https://www.inkar.de/" TargetMode="External"/><Relationship Id="rId137" Type="http://schemas.openxmlformats.org/officeDocument/2006/relationships/hyperlink" Target="https://www.inkar.de/" TargetMode="External"/><Relationship Id="rId158" Type="http://schemas.openxmlformats.org/officeDocument/2006/relationships/hyperlink" Target="https://www.inkar.de/" TargetMode="External"/><Relationship Id="rId20" Type="http://schemas.openxmlformats.org/officeDocument/2006/relationships/hyperlink" Target="https://regionalatlas.statistikportal.de/" TargetMode="External"/><Relationship Id="rId41" Type="http://schemas.openxmlformats.org/officeDocument/2006/relationships/hyperlink" Target="https://www.govdata.de/daten/-/details/bevolkerung-nach-geschlecht-und-altersgruppen-17-stichtag-31-12-regionale-ebenen" TargetMode="External"/><Relationship Id="rId62" Type="http://schemas.openxmlformats.org/officeDocument/2006/relationships/hyperlink" Target="https://www.govdata.de/daten/-/details/bevolkerung-nach-geschlecht-und-altersgruppen-17-stichtag-31-12-regionale-ebenen" TargetMode="External"/><Relationship Id="rId83" Type="http://schemas.openxmlformats.org/officeDocument/2006/relationships/hyperlink" Target="https://bmdv.bund.de/SharedDocs/DE/Artikel/G/mobilitaet-in-deutschland.html" TargetMode="External"/><Relationship Id="rId88" Type="http://schemas.openxmlformats.org/officeDocument/2006/relationships/hyperlink" Target="https://bmdv.bund.de/SharedDocs/DE/Artikel/G/mobilitaet-in-deutschland.html" TargetMode="External"/><Relationship Id="rId111" Type="http://schemas.openxmlformats.org/officeDocument/2006/relationships/hyperlink" Target="https://www.inkar.de/" TargetMode="External"/><Relationship Id="rId132" Type="http://schemas.openxmlformats.org/officeDocument/2006/relationships/hyperlink" Target="https://www.inkar.de/" TargetMode="External"/><Relationship Id="rId153" Type="http://schemas.openxmlformats.org/officeDocument/2006/relationships/hyperlink" Target="https://www.inkar.de/" TargetMode="External"/><Relationship Id="rId174" Type="http://schemas.openxmlformats.org/officeDocument/2006/relationships/hyperlink" Target="https://www.ioer-monitor.de/indikatoren/" TargetMode="External"/><Relationship Id="rId15" Type="http://schemas.openxmlformats.org/officeDocument/2006/relationships/hyperlink" Target="https://mobilithek.info/offers/573183565477376000" TargetMode="External"/><Relationship Id="rId36" Type="http://schemas.openxmlformats.org/officeDocument/2006/relationships/hyperlink" Target="https://www.govdata.de/daten/-/details/bevolkerung-nach-geschlecht-und-altersgruppen-17-stichtag-31-12-regionale-ebenen" TargetMode="External"/><Relationship Id="rId57" Type="http://schemas.openxmlformats.org/officeDocument/2006/relationships/hyperlink" Target="https://www.govdata.de/daten/-/details/bevolkerung-nach-geschlecht-und-altersgruppen-17-stichtag-31-12-regionale-ebenen" TargetMode="External"/><Relationship Id="rId106" Type="http://schemas.openxmlformats.org/officeDocument/2006/relationships/hyperlink" Target="https://www.inkar.de/" TargetMode="External"/><Relationship Id="rId127" Type="http://schemas.openxmlformats.org/officeDocument/2006/relationships/hyperlink" Target="https://www.inkar.de/" TargetMode="External"/><Relationship Id="rId10" Type="http://schemas.openxmlformats.org/officeDocument/2006/relationships/hyperlink" Target="https://www.ioer-monitor.de/indikatoren/" TargetMode="External"/><Relationship Id="rId31" Type="http://schemas.openxmlformats.org/officeDocument/2006/relationships/hyperlink" Target="https://www.govdata.de/daten/-/details/bevolkerung-nach-geschlecht-und-altersgruppen-17-stichtag-31-12-regionale-ebenen" TargetMode="External"/><Relationship Id="rId52" Type="http://schemas.openxmlformats.org/officeDocument/2006/relationships/hyperlink" Target="https://www.govdata.de/daten/-/details/bevolkerung-nach-geschlecht-und-altersgruppen-17-stichtag-31-12-regionale-ebenen" TargetMode="External"/><Relationship Id="rId73" Type="http://schemas.openxmlformats.org/officeDocument/2006/relationships/hyperlink" Target="https://www.govdata.de/daten/-/details/bevolkerung-nach-geschlecht-und-altersgruppen-17-stichtag-31-12-regionale-ebenen" TargetMode="External"/><Relationship Id="rId78" Type="http://schemas.openxmlformats.org/officeDocument/2006/relationships/hyperlink" Target="https://bmdv.bund.de/SharedDocs/DE/Artikel/G/mobilitaet-in-deutschland.html" TargetMode="External"/><Relationship Id="rId94" Type="http://schemas.openxmlformats.org/officeDocument/2006/relationships/hyperlink" Target="https://www.inkar.de/" TargetMode="External"/><Relationship Id="rId99" Type="http://schemas.openxmlformats.org/officeDocument/2006/relationships/hyperlink" Target="https://www.inkar.de/" TargetMode="External"/><Relationship Id="rId101" Type="http://schemas.openxmlformats.org/officeDocument/2006/relationships/hyperlink" Target="https://www.inkar.de/" TargetMode="External"/><Relationship Id="rId122" Type="http://schemas.openxmlformats.org/officeDocument/2006/relationships/hyperlink" Target="https://www.inkar.de/" TargetMode="External"/><Relationship Id="rId143" Type="http://schemas.openxmlformats.org/officeDocument/2006/relationships/hyperlink" Target="https://www.inkar.de/" TargetMode="External"/><Relationship Id="rId148" Type="http://schemas.openxmlformats.org/officeDocument/2006/relationships/hyperlink" Target="https://www.inkar.de/" TargetMode="External"/><Relationship Id="rId164" Type="http://schemas.openxmlformats.org/officeDocument/2006/relationships/hyperlink" Target="https://www.inkar.de/" TargetMode="External"/><Relationship Id="rId169" Type="http://schemas.openxmlformats.org/officeDocument/2006/relationships/hyperlink" Target="https://www.destatis.de/DE/Themen/Laender-Regionen/Regionales/Gemeindeverzeichnis/_inhalt.html" TargetMode="External"/><Relationship Id="rId4" Type="http://schemas.openxmlformats.org/officeDocument/2006/relationships/hyperlink" Target="https://www.destatis.de/DE/Themen/Laender-Regionen/Regionales/Gemeindeverzeichnis/_inhalt.html" TargetMode="External"/><Relationship Id="rId9" Type="http://schemas.openxmlformats.org/officeDocument/2006/relationships/hyperlink" Target="https://www.ioer-monitor.de/indikatoren/" TargetMode="External"/><Relationship Id="rId26" Type="http://schemas.openxmlformats.org/officeDocument/2006/relationships/hyperlink" Target="https://www.govdata.de/daten/-/details/bevolkerung-nach-geschlecht-und-altersgruppen-17-stichtag-31-12-regionale-ebenen" TargetMode="External"/><Relationship Id="rId47" Type="http://schemas.openxmlformats.org/officeDocument/2006/relationships/hyperlink" Target="https://www.govdata.de/daten/-/details/bevolkerung-nach-geschlecht-und-altersgruppen-17-stichtag-31-12-regionale-ebenen" TargetMode="External"/><Relationship Id="rId68" Type="http://schemas.openxmlformats.org/officeDocument/2006/relationships/hyperlink" Target="https://www.govdata.de/daten/-/details/bevolkerung-nach-geschlecht-und-altersgruppen-17-stichtag-31-12-regionale-ebenen" TargetMode="External"/><Relationship Id="rId89" Type="http://schemas.openxmlformats.org/officeDocument/2006/relationships/hyperlink" Target="https://bmdv.bund.de/SharedDocs/DE/Artikel/G/mobilitaet-in-deutschland.html" TargetMode="External"/><Relationship Id="rId112" Type="http://schemas.openxmlformats.org/officeDocument/2006/relationships/hyperlink" Target="https://www.inkar.de/" TargetMode="External"/><Relationship Id="rId133" Type="http://schemas.openxmlformats.org/officeDocument/2006/relationships/hyperlink" Target="https://www.inkar.de/" TargetMode="External"/><Relationship Id="rId154" Type="http://schemas.openxmlformats.org/officeDocument/2006/relationships/hyperlink" Target="https://www.inkar.de/" TargetMode="External"/><Relationship Id="rId175" Type="http://schemas.openxmlformats.org/officeDocument/2006/relationships/hyperlink" Target="https://fahrradklima-test.adfc.de/" TargetMode="External"/><Relationship Id="rId16" Type="http://schemas.openxmlformats.org/officeDocument/2006/relationships/hyperlink" Target="https://mobilithek.info/offers/573183565477376000" TargetMode="External"/><Relationship Id="rId37" Type="http://schemas.openxmlformats.org/officeDocument/2006/relationships/hyperlink" Target="https://www.govdata.de/daten/-/details/bevolkerung-nach-geschlecht-und-altersgruppen-17-stichtag-31-12-regionale-ebenen" TargetMode="External"/><Relationship Id="rId58" Type="http://schemas.openxmlformats.org/officeDocument/2006/relationships/hyperlink" Target="https://www.govdata.de/daten/-/details/bevolkerung-nach-geschlecht-und-altersgruppen-17-stichtag-31-12-regionale-ebenen" TargetMode="External"/><Relationship Id="rId79" Type="http://schemas.openxmlformats.org/officeDocument/2006/relationships/hyperlink" Target="https://bmdv.bund.de/SharedDocs/DE/Artikel/G/mobilitaet-in-deutschland.html" TargetMode="External"/><Relationship Id="rId102" Type="http://schemas.openxmlformats.org/officeDocument/2006/relationships/hyperlink" Target="https://www.inkar.de/" TargetMode="External"/><Relationship Id="rId123" Type="http://schemas.openxmlformats.org/officeDocument/2006/relationships/hyperlink" Target="https://www.inkar.de/" TargetMode="External"/><Relationship Id="rId144" Type="http://schemas.openxmlformats.org/officeDocument/2006/relationships/hyperlink" Target="https://www.inkar.de/" TargetMode="External"/><Relationship Id="rId90" Type="http://schemas.openxmlformats.org/officeDocument/2006/relationships/hyperlink" Target="https://bmdv.bund.de/SharedDocs/DE/Artikel/G/mobilitaet-in-deutschland.html" TargetMode="External"/><Relationship Id="rId165" Type="http://schemas.openxmlformats.org/officeDocument/2006/relationships/hyperlink" Target="https://www.inkar.de/" TargetMode="External"/><Relationship Id="rId27" Type="http://schemas.openxmlformats.org/officeDocument/2006/relationships/hyperlink" Target="https://www.govdata.de/daten/-/details/bevolkerung-nach-geschlecht-und-altersgruppen-17-stichtag-31-12-regionale-ebenen" TargetMode="External"/><Relationship Id="rId48" Type="http://schemas.openxmlformats.org/officeDocument/2006/relationships/hyperlink" Target="https://www.govdata.de/daten/-/details/bevolkerung-nach-geschlecht-und-altersgruppen-17-stichtag-31-12-regionale-ebenen" TargetMode="External"/><Relationship Id="rId69" Type="http://schemas.openxmlformats.org/officeDocument/2006/relationships/hyperlink" Target="https://www.govdata.de/daten/-/details/bevolkerung-nach-geschlecht-und-altersgruppen-17-stichtag-31-12-regionale-ebenen" TargetMode="External"/><Relationship Id="rId113" Type="http://schemas.openxmlformats.org/officeDocument/2006/relationships/hyperlink" Target="https://www.inkar.de/" TargetMode="External"/><Relationship Id="rId134" Type="http://schemas.openxmlformats.org/officeDocument/2006/relationships/hyperlink" Target="https://www.inkar.de/" TargetMode="External"/><Relationship Id="rId80" Type="http://schemas.openxmlformats.org/officeDocument/2006/relationships/hyperlink" Target="https://bmdv.bund.de/SharedDocs/DE/Artikel/G/mobilitaet-in-deutschland.html" TargetMode="External"/><Relationship Id="rId155" Type="http://schemas.openxmlformats.org/officeDocument/2006/relationships/hyperlink" Target="https://www.inkar.de/" TargetMode="External"/><Relationship Id="rId176" Type="http://schemas.openxmlformats.org/officeDocument/2006/relationships/printerSettings" Target="../printerSettings/printerSettings1.bin"/><Relationship Id="rId17" Type="http://schemas.openxmlformats.org/officeDocument/2006/relationships/hyperlink" Target="https://mobilithek.info/offers/573183565477376000" TargetMode="External"/><Relationship Id="rId38" Type="http://schemas.openxmlformats.org/officeDocument/2006/relationships/hyperlink" Target="https://www.govdata.de/daten/-/details/bevolkerung-nach-geschlecht-und-altersgruppen-17-stichtag-31-12-regionale-ebenen" TargetMode="External"/><Relationship Id="rId59" Type="http://schemas.openxmlformats.org/officeDocument/2006/relationships/hyperlink" Target="https://www.govdata.de/daten/-/details/bevolkerung-nach-geschlecht-und-altersgruppen-17-stichtag-31-12-regionale-ebenen" TargetMode="External"/><Relationship Id="rId103" Type="http://schemas.openxmlformats.org/officeDocument/2006/relationships/hyperlink" Target="https://www.inkar.de/" TargetMode="External"/><Relationship Id="rId124" Type="http://schemas.openxmlformats.org/officeDocument/2006/relationships/hyperlink" Target="https://www.inkar.de/" TargetMode="External"/><Relationship Id="rId70" Type="http://schemas.openxmlformats.org/officeDocument/2006/relationships/hyperlink" Target="https://www.govdata.de/daten/-/details/bevolkerung-nach-geschlecht-und-altersgruppen-17-stichtag-31-12-regionale-ebenen" TargetMode="External"/><Relationship Id="rId91" Type="http://schemas.openxmlformats.org/officeDocument/2006/relationships/hyperlink" Target="https://www.inkar.de/" TargetMode="External"/><Relationship Id="rId145" Type="http://schemas.openxmlformats.org/officeDocument/2006/relationships/hyperlink" Target="https://www.inkar.de/" TargetMode="External"/><Relationship Id="rId166" Type="http://schemas.openxmlformats.org/officeDocument/2006/relationships/hyperlink" Target="https://www.inkar.de/" TargetMode="External"/><Relationship Id="rId1" Type="http://schemas.openxmlformats.org/officeDocument/2006/relationships/hyperlink" Target="https://www.destatis.de/DE/Themen/Laender-Regionen/Regionales/Gemeindeverzeichnis/_inhalt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6BC9-2C23-4A3A-A98A-4CD627AEACD8}">
  <sheetPr>
    <tabColor theme="3" tint="0.39997558519241921"/>
  </sheetPr>
  <dimension ref="A1:PW111"/>
  <sheetViews>
    <sheetView tabSelected="1" topLeftCell="A70" workbookViewId="0">
      <selection activeCell="DN1" sqref="DN1"/>
    </sheetView>
  </sheetViews>
  <sheetFormatPr baseColWidth="10" defaultColWidth="8.88671875" defaultRowHeight="14.4" x14ac:dyDescent="0.3"/>
  <cols>
    <col min="1" max="1" width="12.88671875" bestFit="1" customWidth="1"/>
    <col min="2" max="2" width="20.109375" customWidth="1"/>
    <col min="3" max="3" width="13.33203125" customWidth="1"/>
    <col min="4" max="4" width="11.109375" customWidth="1"/>
    <col min="5" max="5" width="16.109375" customWidth="1"/>
    <col min="6" max="6" width="15.77734375" customWidth="1"/>
    <col min="8" max="8" width="10" bestFit="1" customWidth="1"/>
    <col min="9" max="9" width="12.21875" customWidth="1"/>
    <col min="10" max="10" width="11.109375" customWidth="1"/>
    <col min="13" max="13" width="28.6640625" customWidth="1"/>
    <col min="14" max="14" width="34.33203125" bestFit="1" customWidth="1"/>
    <col min="15" max="15" width="29" bestFit="1" customWidth="1"/>
    <col min="16" max="16" width="18.5546875" customWidth="1"/>
    <col min="17" max="20" width="12.109375" customWidth="1"/>
    <col min="21" max="21" width="13.109375" customWidth="1"/>
    <col min="22" max="22" width="21.77734375" customWidth="1"/>
    <col min="23" max="23" width="26.77734375" customWidth="1"/>
    <col min="24" max="24" width="12.77734375" customWidth="1"/>
    <col min="26" max="26" width="22.44140625" customWidth="1"/>
    <col min="27" max="27" width="28.44140625" customWidth="1"/>
    <col min="28" max="28" width="22.21875" customWidth="1"/>
    <col min="29" max="29" width="19" customWidth="1"/>
    <col min="30" max="30" width="22.44140625" customWidth="1"/>
    <col min="31" max="31" width="16.109375" customWidth="1"/>
    <col min="32" max="32" width="31.33203125" customWidth="1"/>
    <col min="33" max="33" width="15.5546875" customWidth="1"/>
    <col min="34" max="34" width="12.44140625" customWidth="1"/>
    <col min="35" max="35" width="16.6640625" customWidth="1"/>
    <col min="36" max="36" width="18.21875" customWidth="1"/>
    <col min="37" max="37" width="23.109375" customWidth="1"/>
    <col min="38" max="38" width="14.44140625" customWidth="1"/>
    <col min="39" max="39" width="18" customWidth="1"/>
    <col min="40" max="40" width="19.77734375" customWidth="1"/>
    <col min="41" max="41" width="22.109375" customWidth="1"/>
    <col min="42" max="42" width="15.88671875" customWidth="1"/>
    <col min="43" max="43" width="12.88671875" customWidth="1"/>
    <col min="44" max="44" width="16.5546875" customWidth="1"/>
    <col min="45" max="45" width="16.88671875" customWidth="1"/>
    <col min="46" max="46" width="14.77734375" customWidth="1"/>
    <col min="47" max="47" width="11.77734375" customWidth="1"/>
    <col min="48" max="48" width="17" customWidth="1"/>
    <col min="49" max="49" width="10.44140625" customWidth="1"/>
    <col min="50" max="50" width="9.6640625" customWidth="1"/>
    <col min="51" max="51" width="32.5546875" customWidth="1"/>
    <col min="52" max="52" width="20.21875" customWidth="1"/>
    <col min="53" max="53" width="18.21875" customWidth="1"/>
    <col min="54" max="54" width="30.77734375" customWidth="1"/>
    <col min="55" max="55" width="29.21875" customWidth="1"/>
    <col min="56" max="56" width="15.5546875" customWidth="1"/>
    <col min="57" max="58" width="12.77734375" customWidth="1"/>
    <col min="59" max="59" width="13.77734375" customWidth="1"/>
    <col min="60" max="72" width="14.77734375" customWidth="1"/>
    <col min="73" max="73" width="12.77734375" customWidth="1"/>
    <col min="74" max="74" width="9.77734375" customWidth="1"/>
    <col min="75" max="76" width="13.44140625" customWidth="1"/>
    <col min="77" max="77" width="14.44140625" customWidth="1"/>
    <col min="78" max="90" width="15.44140625" customWidth="1"/>
    <col min="91" max="91" width="13.44140625" customWidth="1"/>
    <col min="92" max="92" width="10.44140625" customWidth="1"/>
    <col min="93" max="94" width="13.21875" customWidth="1"/>
    <col min="95" max="95" width="14.21875" customWidth="1"/>
    <col min="96" max="108" width="15.21875" customWidth="1"/>
    <col min="109" max="109" width="13.21875" customWidth="1"/>
    <col min="110" max="110" width="10.21875" customWidth="1"/>
    <col min="111" max="111" width="16" customWidth="1"/>
    <col min="112" max="112" width="24.33203125" customWidth="1"/>
    <col min="113" max="113" width="16.33203125" customWidth="1"/>
    <col min="114" max="114" width="20.21875" customWidth="1"/>
    <col min="115" max="115" width="21.109375" customWidth="1"/>
    <col min="116" max="116" width="22.109375" customWidth="1"/>
    <col min="117" max="117" width="21.5546875" customWidth="1"/>
    <col min="118" max="118" width="30.88671875" customWidth="1"/>
    <col min="119" max="119" width="28.77734375" customWidth="1"/>
    <col min="120" max="120" width="28.21875" customWidth="1"/>
    <col min="121" max="121" width="21.109375" customWidth="1"/>
    <col min="122" max="122" width="19" customWidth="1"/>
    <col min="123" max="123" width="25.77734375" customWidth="1"/>
    <col min="124" max="124" width="13" customWidth="1"/>
    <col min="125" max="125" width="16.21875" customWidth="1"/>
    <col min="126" max="126" width="19.77734375" customWidth="1"/>
    <col min="127" max="127" width="17.6640625" customWidth="1"/>
    <col min="128" max="128" width="18" customWidth="1"/>
    <col min="129" max="129" width="31" customWidth="1"/>
    <col min="130" max="130" width="23.33203125" customWidth="1"/>
    <col min="131" max="131" width="23" customWidth="1"/>
    <col min="132" max="133" width="17.88671875" customWidth="1"/>
    <col min="134" max="134" width="23.5546875" customWidth="1"/>
    <col min="135" max="135" width="17.77734375" customWidth="1"/>
    <col min="136" max="136" width="20.77734375" customWidth="1"/>
    <col min="137" max="137" width="11.33203125" customWidth="1"/>
    <col min="138" max="138" width="20.21875" customWidth="1"/>
    <col min="139" max="139" width="12.21875" customWidth="1"/>
    <col min="140" max="140" width="10.77734375" customWidth="1"/>
    <col min="141" max="141" width="20.77734375" customWidth="1"/>
    <col min="142" max="142" width="15.77734375" customWidth="1"/>
    <col min="143" max="143" width="15.33203125" customWidth="1"/>
    <col min="144" max="144" width="20.5546875" customWidth="1"/>
    <col min="145" max="145" width="18.5546875" customWidth="1"/>
    <col min="146" max="146" width="24.44140625" customWidth="1"/>
    <col min="147" max="147" width="22.77734375" customWidth="1"/>
    <col min="148" max="149" width="46.77734375" customWidth="1"/>
    <col min="150" max="150" width="37.77734375" customWidth="1"/>
    <col min="151" max="151" width="27.88671875" customWidth="1"/>
    <col min="152" max="152" width="12.77734375" customWidth="1"/>
    <col min="153" max="153" width="19.21875" customWidth="1"/>
    <col min="154" max="154" width="21.109375" customWidth="1"/>
    <col min="155" max="155" width="20.21875" customWidth="1"/>
    <col min="156" max="156" width="18.44140625" customWidth="1"/>
    <col min="157" max="157" width="19.77734375" customWidth="1"/>
    <col min="158" max="158" width="25.5546875" customWidth="1"/>
    <col min="159" max="159" width="22.6640625" customWidth="1"/>
    <col min="160" max="160" width="13.77734375" customWidth="1"/>
    <col min="161" max="161" width="21" customWidth="1"/>
    <col min="162" max="162" width="37" customWidth="1"/>
    <col min="163" max="163" width="16" customWidth="1"/>
    <col min="164" max="164" width="16.33203125" customWidth="1"/>
    <col min="165" max="165" width="16.88671875" customWidth="1"/>
    <col min="166" max="166" width="15.6640625" customWidth="1"/>
    <col min="167" max="167" width="26.21875" customWidth="1"/>
    <col min="168" max="168" width="32.77734375" customWidth="1"/>
    <col min="169" max="169" width="33.21875" customWidth="1"/>
    <col min="170" max="170" width="32" customWidth="1"/>
    <col min="171" max="171" width="42.6640625" customWidth="1"/>
    <col min="172" max="172" width="14.88671875" customWidth="1"/>
    <col min="173" max="173" width="16.6640625" customWidth="1"/>
    <col min="174" max="174" width="15.33203125" customWidth="1"/>
    <col min="175" max="175" width="26" customWidth="1"/>
    <col min="176" max="178" width="10.5546875" customWidth="1"/>
    <col min="179" max="179" width="16.44140625" customWidth="1"/>
    <col min="180" max="180" width="16.77734375" customWidth="1"/>
    <col min="181" max="181" width="14.21875" customWidth="1"/>
    <col min="182" max="182" width="19.33203125" customWidth="1"/>
    <col min="183" max="183" width="17.77734375" customWidth="1"/>
    <col min="184" max="184" width="22.6640625" customWidth="1"/>
    <col min="185" max="185" width="28.88671875" customWidth="1"/>
    <col min="186" max="186" width="27.77734375" customWidth="1"/>
    <col min="187" max="187" width="32.88671875" customWidth="1"/>
    <col min="188" max="188" width="22.44140625" customWidth="1"/>
    <col min="189" max="189" width="23.44140625" customWidth="1"/>
    <col min="190" max="190" width="21.21875" customWidth="1"/>
    <col min="191" max="191" width="16.6640625" customWidth="1"/>
    <col min="192" max="192" width="17.5546875" customWidth="1"/>
    <col min="193" max="193" width="37.6640625" customWidth="1"/>
    <col min="194" max="194" width="39.77734375" customWidth="1"/>
    <col min="195" max="195" width="20.77734375" customWidth="1"/>
    <col min="196" max="196" width="14.44140625" customWidth="1"/>
    <col min="197" max="197" width="19.77734375" customWidth="1"/>
    <col min="198" max="198" width="14.77734375" customWidth="1"/>
    <col min="199" max="199" width="27.21875" customWidth="1"/>
    <col min="200" max="200" width="11.6640625" customWidth="1"/>
    <col min="201" max="201" width="21.21875" customWidth="1"/>
    <col min="202" max="202" width="16.21875" customWidth="1"/>
    <col min="203" max="203" width="19.77734375" customWidth="1"/>
    <col min="204" max="204" width="28.33203125" customWidth="1"/>
    <col min="205" max="205" width="17.6640625" customWidth="1"/>
    <col min="206" max="206" width="11.77734375" customWidth="1"/>
    <col min="207" max="207" width="22.21875" customWidth="1"/>
    <col min="208" max="208" width="14.21875" customWidth="1"/>
    <col min="209" max="209" width="15.6640625" customWidth="1"/>
    <col min="210" max="210" width="16.33203125" customWidth="1"/>
    <col min="211" max="211" width="17.5546875" customWidth="1"/>
    <col min="212" max="212" width="17.6640625" customWidth="1"/>
    <col min="213" max="213" width="24.33203125" customWidth="1"/>
    <col min="214" max="214" width="27" customWidth="1"/>
    <col min="215" max="215" width="17" customWidth="1"/>
    <col min="216" max="217" width="15.5546875" customWidth="1"/>
    <col min="218" max="218" width="24.88671875" customWidth="1"/>
    <col min="219" max="219" width="22.21875" customWidth="1"/>
    <col min="220" max="220" width="14.88671875" customWidth="1"/>
    <col min="221" max="221" width="13.21875" customWidth="1"/>
    <col min="222" max="222" width="18.6640625" customWidth="1"/>
    <col min="223" max="223" width="22.33203125" customWidth="1"/>
    <col min="224" max="224" width="10.44140625" customWidth="1"/>
    <col min="225" max="225" width="27.88671875" customWidth="1"/>
    <col min="226" max="226" width="24.33203125" customWidth="1"/>
    <col min="227" max="227" width="20.33203125" customWidth="1"/>
    <col min="228" max="228" width="25.21875" customWidth="1"/>
    <col min="229" max="229" width="26.5546875" customWidth="1"/>
    <col min="230" max="230" width="20.44140625" customWidth="1"/>
    <col min="231" max="231" width="14.5546875" customWidth="1"/>
    <col min="232" max="232" width="16.5546875" customWidth="1"/>
    <col min="233" max="233" width="17.6640625" customWidth="1"/>
    <col min="234" max="234" width="18.88671875" customWidth="1"/>
    <col min="235" max="235" width="12.109375" customWidth="1"/>
    <col min="236" max="236" width="13.109375" customWidth="1"/>
    <col min="237" max="239" width="14.109375" customWidth="1"/>
    <col min="240" max="248" width="10.109375" customWidth="1"/>
    <col min="249" max="266" width="11.109375" customWidth="1"/>
    <col min="267" max="267" width="20.77734375" customWidth="1"/>
    <col min="268" max="268" width="9.44140625" customWidth="1"/>
    <col min="269" max="269" width="12.21875" customWidth="1"/>
    <col min="270" max="270" width="14.21875" customWidth="1"/>
    <col min="271" max="271" width="11.77734375" customWidth="1"/>
    <col min="272" max="272" width="12.77734375" customWidth="1"/>
    <col min="273" max="275" width="13.77734375" customWidth="1"/>
    <col min="276" max="284" width="9.77734375" customWidth="1"/>
    <col min="285" max="302" width="10.77734375" customWidth="1"/>
    <col min="303" max="303" width="17.5546875" customWidth="1"/>
    <col min="304" max="304" width="18.21875" customWidth="1"/>
    <col min="305" max="305" width="32.5546875" customWidth="1"/>
    <col min="306" max="306" width="31.5546875" customWidth="1"/>
    <col min="307" max="307" width="26.109375" customWidth="1"/>
    <col min="308" max="308" width="23.77734375" customWidth="1"/>
    <col min="309" max="309" width="24" customWidth="1"/>
    <col min="310" max="310" width="26.21875" customWidth="1"/>
    <col min="311" max="311" width="27.21875" customWidth="1"/>
    <col min="312" max="312" width="34.5546875" customWidth="1"/>
    <col min="313" max="313" width="27.33203125" customWidth="1"/>
    <col min="314" max="314" width="32.88671875" customWidth="1"/>
    <col min="315" max="315" width="25.77734375" customWidth="1"/>
    <col min="316" max="316" width="35.21875" customWidth="1"/>
    <col min="317" max="317" width="28.109375" customWidth="1"/>
    <col min="318" max="318" width="33.6640625" customWidth="1"/>
    <col min="319" max="319" width="26.44140625" customWidth="1"/>
    <col min="320" max="320" width="11.77734375" customWidth="1"/>
    <col min="321" max="321" width="12.33203125" customWidth="1"/>
    <col min="322" max="322" width="13.77734375" customWidth="1"/>
    <col min="323" max="323" width="14.5546875" customWidth="1"/>
    <col min="324" max="324" width="13.21875" customWidth="1"/>
    <col min="325" max="326" width="14.21875" customWidth="1"/>
    <col min="327" max="327" width="19.44140625" customWidth="1"/>
    <col min="328" max="328" width="21.44140625" customWidth="1"/>
    <col min="329" max="329" width="19.5546875" customWidth="1"/>
    <col min="330" max="330" width="14" customWidth="1"/>
    <col min="331" max="331" width="15.77734375" customWidth="1"/>
    <col min="332" max="332" width="15.21875" customWidth="1"/>
    <col min="333" max="333" width="17.6640625" customWidth="1"/>
    <col min="334" max="334" width="12" customWidth="1"/>
    <col min="335" max="335" width="9.77734375" customWidth="1"/>
    <col min="336" max="336" width="11.77734375" customWidth="1"/>
    <col min="337" max="337" width="13.77734375" customWidth="1"/>
    <col min="338" max="338" width="15.21875" customWidth="1"/>
    <col min="339" max="339" width="11.109375" customWidth="1"/>
    <col min="340" max="344" width="12.109375" customWidth="1"/>
    <col min="345" max="345" width="12.77734375" customWidth="1"/>
    <col min="346" max="346" width="10.21875" customWidth="1"/>
    <col min="347" max="347" width="12.109375" customWidth="1"/>
    <col min="348" max="348" width="14" customWidth="1"/>
    <col min="349" max="349" width="18.5546875" customWidth="1"/>
    <col min="350" max="350" width="15.44140625" customWidth="1"/>
    <col min="351" max="351" width="11.33203125" customWidth="1"/>
    <col min="352" max="356" width="12.33203125" customWidth="1"/>
    <col min="357" max="357" width="13.109375" customWidth="1"/>
    <col min="358" max="358" width="11.88671875" customWidth="1"/>
    <col min="359" max="359" width="14.33203125" customWidth="1"/>
    <col min="360" max="360" width="24.77734375" customWidth="1"/>
    <col min="361" max="361" width="26.44140625" customWidth="1"/>
    <col min="362" max="362" width="19.77734375" customWidth="1"/>
    <col min="363" max="363" width="23.21875" customWidth="1"/>
    <col min="364" max="364" width="25.109375" customWidth="1"/>
    <col min="365" max="365" width="34.77734375" customWidth="1"/>
    <col min="366" max="366" width="42.21875" customWidth="1"/>
    <col min="367" max="367" width="23.5546875" customWidth="1"/>
    <col min="368" max="368" width="23.77734375" customWidth="1"/>
    <col min="369" max="369" width="33.77734375" customWidth="1"/>
    <col min="370" max="370" width="11.77734375" customWidth="1"/>
    <col min="371" max="371" width="11.109375" customWidth="1"/>
    <col min="372" max="372" width="28" customWidth="1"/>
    <col min="373" max="375" width="25.33203125" customWidth="1"/>
    <col min="376" max="376" width="25.77734375" customWidth="1"/>
    <col min="377" max="377" width="33.88671875" customWidth="1"/>
    <col min="378" max="380" width="31.21875" customWidth="1"/>
    <col min="381" max="381" width="31.77734375" customWidth="1"/>
    <col min="382" max="382" width="22" customWidth="1"/>
    <col min="383" max="383" width="29.33203125" customWidth="1"/>
    <col min="384" max="384" width="22.109375" customWidth="1"/>
    <col min="385" max="385" width="28.44140625" customWidth="1"/>
    <col min="386" max="386" width="31.6640625" customWidth="1"/>
    <col min="387" max="387" width="33.88671875" customWidth="1"/>
    <col min="388" max="389" width="27.88671875" customWidth="1"/>
    <col min="390" max="390" width="28.88671875" customWidth="1"/>
    <col min="391" max="392" width="29.88671875" customWidth="1"/>
    <col min="393" max="393" width="30.88671875" customWidth="1"/>
    <col min="394" max="394" width="32.33203125" customWidth="1"/>
    <col min="395" max="395" width="28.44140625" customWidth="1"/>
    <col min="396" max="396" width="23.21875" customWidth="1"/>
    <col min="397" max="397" width="25.5546875" customWidth="1"/>
    <col min="398" max="399" width="19.5546875" customWidth="1"/>
    <col min="400" max="400" width="20.5546875" customWidth="1"/>
    <col min="401" max="402" width="21.5546875" customWidth="1"/>
    <col min="403" max="403" width="22.5546875" customWidth="1"/>
    <col min="404" max="404" width="24" customWidth="1"/>
    <col min="405" max="405" width="26.44140625" customWidth="1"/>
    <col min="406" max="408" width="23.77734375" customWidth="1"/>
    <col min="409" max="409" width="24.21875" customWidth="1"/>
    <col min="410" max="410" width="32.33203125" customWidth="1"/>
    <col min="411" max="413" width="29.77734375" customWidth="1"/>
    <col min="414" max="414" width="30.21875" customWidth="1"/>
    <col min="415" max="415" width="20.44140625" customWidth="1"/>
    <col min="416" max="416" width="27.77734375" customWidth="1"/>
    <col min="417" max="417" width="20.5546875" customWidth="1"/>
    <col min="418" max="418" width="26.88671875" customWidth="1"/>
    <col min="419" max="419" width="21.77734375" customWidth="1"/>
    <col min="420" max="420" width="24" customWidth="1"/>
    <col min="421" max="422" width="18" customWidth="1"/>
    <col min="423" max="423" width="19" customWidth="1"/>
    <col min="424" max="425" width="20" customWidth="1"/>
    <col min="426" max="426" width="21" customWidth="1"/>
    <col min="427" max="427" width="22.44140625" customWidth="1"/>
    <col min="428" max="428" width="25" customWidth="1"/>
    <col min="429" max="431" width="22.33203125" customWidth="1"/>
    <col min="432" max="432" width="22.77734375" customWidth="1"/>
    <col min="433" max="433" width="30.88671875" customWidth="1"/>
    <col min="434" max="436" width="28.21875" customWidth="1"/>
    <col min="437" max="437" width="28.77734375" customWidth="1"/>
    <col min="438" max="438" width="19" customWidth="1"/>
    <col min="439" max="439" width="19.109375" customWidth="1"/>
  </cols>
  <sheetData>
    <row r="1" spans="1:439" s="18" customFormat="1" x14ac:dyDescent="0.3">
      <c r="A1" s="18" t="s">
        <v>801</v>
      </c>
      <c r="B1" s="18" t="s">
        <v>810</v>
      </c>
      <c r="C1" s="18" t="s">
        <v>815</v>
      </c>
      <c r="D1" s="18" t="s">
        <v>0</v>
      </c>
      <c r="E1" s="18" t="s">
        <v>819</v>
      </c>
      <c r="F1" s="18" t="s">
        <v>1</v>
      </c>
      <c r="G1" s="18" t="s">
        <v>2</v>
      </c>
      <c r="H1" s="18" t="s">
        <v>3</v>
      </c>
      <c r="I1" s="18" t="s">
        <v>68</v>
      </c>
      <c r="J1" s="18" t="s">
        <v>69</v>
      </c>
      <c r="K1" s="18" t="s">
        <v>4</v>
      </c>
      <c r="L1" s="18" t="s">
        <v>5</v>
      </c>
      <c r="M1" s="18" t="s">
        <v>826</v>
      </c>
      <c r="N1" s="18" t="s">
        <v>825</v>
      </c>
      <c r="O1" s="18" t="s">
        <v>824</v>
      </c>
      <c r="P1" s="18" t="s">
        <v>823</v>
      </c>
      <c r="Q1" s="18" t="s">
        <v>6</v>
      </c>
      <c r="R1" s="18" t="s">
        <v>7</v>
      </c>
      <c r="S1" s="18" t="s">
        <v>10</v>
      </c>
      <c r="T1" s="18" t="s">
        <v>9</v>
      </c>
      <c r="U1" s="18" t="s">
        <v>8</v>
      </c>
      <c r="V1" s="18" t="s">
        <v>899</v>
      </c>
      <c r="W1" s="18" t="s">
        <v>898</v>
      </c>
      <c r="X1" s="18" t="s">
        <v>902</v>
      </c>
      <c r="Y1" s="18" t="s">
        <v>903</v>
      </c>
      <c r="Z1" s="18" t="s">
        <v>1011</v>
      </c>
      <c r="AA1" s="18" t="s">
        <v>907</v>
      </c>
      <c r="AB1" s="18" t="s">
        <v>908</v>
      </c>
      <c r="AC1" s="18" t="s">
        <v>909</v>
      </c>
      <c r="AD1" s="18" t="s">
        <v>910</v>
      </c>
      <c r="AE1" s="18" t="s">
        <v>911</v>
      </c>
      <c r="AF1" s="18" t="s">
        <v>912</v>
      </c>
      <c r="AG1" s="18" t="s">
        <v>913</v>
      </c>
      <c r="AH1" s="18" t="s">
        <v>914</v>
      </c>
      <c r="AI1" s="18" t="s">
        <v>915</v>
      </c>
      <c r="AJ1" s="18" t="s">
        <v>1012</v>
      </c>
      <c r="AK1" s="18" t="s">
        <v>1013</v>
      </c>
      <c r="AL1" s="18" t="s">
        <v>1014</v>
      </c>
      <c r="AM1" s="18" t="s">
        <v>1015</v>
      </c>
      <c r="AN1" s="18" t="s">
        <v>1627</v>
      </c>
      <c r="AO1" s="18" t="s">
        <v>1016</v>
      </c>
      <c r="AP1" s="18" t="s">
        <v>1000</v>
      </c>
      <c r="AQ1" s="18" t="s">
        <v>1017</v>
      </c>
      <c r="AR1" s="18" t="s">
        <v>1001</v>
      </c>
      <c r="AS1" s="18" t="s">
        <v>1002</v>
      </c>
      <c r="AT1" s="18" t="s">
        <v>1018</v>
      </c>
      <c r="AU1" s="18" t="s">
        <v>916</v>
      </c>
      <c r="AV1" s="18" t="s">
        <v>917</v>
      </c>
      <c r="AW1" s="18" t="s">
        <v>918</v>
      </c>
      <c r="AX1" s="18" t="s">
        <v>919</v>
      </c>
      <c r="AY1" s="18" t="s">
        <v>922</v>
      </c>
      <c r="AZ1" s="18" t="s">
        <v>921</v>
      </c>
      <c r="BA1" s="18" t="s">
        <v>920</v>
      </c>
      <c r="BB1" s="18" t="s">
        <v>926</v>
      </c>
      <c r="BC1" s="18" t="s">
        <v>981</v>
      </c>
      <c r="BD1" s="18" t="s">
        <v>928</v>
      </c>
      <c r="BE1" s="18" t="s">
        <v>936</v>
      </c>
      <c r="BF1" s="18" t="s">
        <v>937</v>
      </c>
      <c r="BG1" s="18" t="s">
        <v>938</v>
      </c>
      <c r="BH1" s="18" t="s">
        <v>939</v>
      </c>
      <c r="BI1" s="18" t="s">
        <v>940</v>
      </c>
      <c r="BJ1" s="18" t="s">
        <v>941</v>
      </c>
      <c r="BK1" s="18" t="s">
        <v>942</v>
      </c>
      <c r="BL1" s="18" t="s">
        <v>943</v>
      </c>
      <c r="BM1" s="18" t="s">
        <v>944</v>
      </c>
      <c r="BN1" s="18" t="s">
        <v>945</v>
      </c>
      <c r="BO1" s="18" t="s">
        <v>946</v>
      </c>
      <c r="BP1" s="18" t="s">
        <v>947</v>
      </c>
      <c r="BQ1" s="18" t="s">
        <v>948</v>
      </c>
      <c r="BR1" s="18" t="s">
        <v>949</v>
      </c>
      <c r="BS1" s="18" t="s">
        <v>950</v>
      </c>
      <c r="BT1" s="18" t="s">
        <v>951</v>
      </c>
      <c r="BU1" s="18" t="s">
        <v>952</v>
      </c>
      <c r="BV1" s="18" t="s">
        <v>953</v>
      </c>
      <c r="BW1" s="18" t="s">
        <v>954</v>
      </c>
      <c r="BX1" s="18" t="s">
        <v>955</v>
      </c>
      <c r="BY1" s="18" t="s">
        <v>956</v>
      </c>
      <c r="BZ1" s="18" t="s">
        <v>957</v>
      </c>
      <c r="CA1" s="18" t="s">
        <v>958</v>
      </c>
      <c r="CB1" s="18" t="s">
        <v>959</v>
      </c>
      <c r="CC1" s="18" t="s">
        <v>960</v>
      </c>
      <c r="CD1" s="18" t="s">
        <v>961</v>
      </c>
      <c r="CE1" s="18" t="s">
        <v>962</v>
      </c>
      <c r="CF1" s="18" t="s">
        <v>963</v>
      </c>
      <c r="CG1" s="18" t="s">
        <v>964</v>
      </c>
      <c r="CH1" s="18" t="s">
        <v>965</v>
      </c>
      <c r="CI1" s="18" t="s">
        <v>966</v>
      </c>
      <c r="CJ1" s="18" t="s">
        <v>967</v>
      </c>
      <c r="CK1" s="18" t="s">
        <v>968</v>
      </c>
      <c r="CL1" s="18" t="s">
        <v>969</v>
      </c>
      <c r="CM1" s="18" t="s">
        <v>970</v>
      </c>
      <c r="CN1" s="18" t="s">
        <v>971</v>
      </c>
      <c r="CO1" s="18" t="s">
        <v>982</v>
      </c>
      <c r="CP1" s="18" t="s">
        <v>983</v>
      </c>
      <c r="CQ1" s="18" t="s">
        <v>984</v>
      </c>
      <c r="CR1" s="18" t="s">
        <v>985</v>
      </c>
      <c r="CS1" s="18" t="s">
        <v>986</v>
      </c>
      <c r="CT1" s="18" t="s">
        <v>987</v>
      </c>
      <c r="CU1" s="18" t="s">
        <v>988</v>
      </c>
      <c r="CV1" s="18" t="s">
        <v>989</v>
      </c>
      <c r="CW1" s="18" t="s">
        <v>990</v>
      </c>
      <c r="CX1" s="18" t="s">
        <v>991</v>
      </c>
      <c r="CY1" s="18" t="s">
        <v>992</v>
      </c>
      <c r="CZ1" s="18" t="s">
        <v>993</v>
      </c>
      <c r="DA1" s="18" t="s">
        <v>994</v>
      </c>
      <c r="DB1" s="18" t="s">
        <v>995</v>
      </c>
      <c r="DC1" s="18" t="s">
        <v>996</v>
      </c>
      <c r="DD1" s="18" t="s">
        <v>997</v>
      </c>
      <c r="DE1" s="18" t="s">
        <v>998</v>
      </c>
      <c r="DF1" s="18" t="s">
        <v>999</v>
      </c>
      <c r="DG1" s="18" t="s">
        <v>923</v>
      </c>
      <c r="DH1" s="18" t="s">
        <v>924</v>
      </c>
      <c r="DI1" s="18" t="s">
        <v>1004</v>
      </c>
      <c r="DJ1" s="18" t="s">
        <v>1007</v>
      </c>
      <c r="DK1" s="18" t="s">
        <v>1008</v>
      </c>
      <c r="DL1" s="18" t="s">
        <v>1009</v>
      </c>
      <c r="DM1" s="18" t="s">
        <v>1010</v>
      </c>
      <c r="DN1" s="18" t="s">
        <v>1070</v>
      </c>
      <c r="DO1" s="18" t="s">
        <v>1068</v>
      </c>
      <c r="DP1" s="18" t="s">
        <v>1069</v>
      </c>
      <c r="DQ1" s="18" t="s">
        <v>1071</v>
      </c>
      <c r="DR1" s="18" t="s">
        <v>1074</v>
      </c>
      <c r="DS1" s="18" t="s">
        <v>1073</v>
      </c>
      <c r="DT1" s="18" t="s">
        <v>1072</v>
      </c>
      <c r="DU1" s="18" t="s">
        <v>925</v>
      </c>
      <c r="DV1" s="18" t="s">
        <v>1077</v>
      </c>
      <c r="DW1" s="18" t="s">
        <v>1082</v>
      </c>
      <c r="DX1" s="18" t="s">
        <v>1083</v>
      </c>
      <c r="DY1" s="14" t="s">
        <v>1084</v>
      </c>
      <c r="DZ1" s="14" t="s">
        <v>1085</v>
      </c>
      <c r="EA1" s="14" t="s">
        <v>1086</v>
      </c>
      <c r="EB1" s="14" t="s">
        <v>1087</v>
      </c>
      <c r="EC1" s="14" t="s">
        <v>1088</v>
      </c>
      <c r="ED1" s="14" t="s">
        <v>1089</v>
      </c>
      <c r="EE1" s="14" t="s">
        <v>1090</v>
      </c>
      <c r="EF1" s="14" t="s">
        <v>1091</v>
      </c>
      <c r="EG1" t="s">
        <v>1092</v>
      </c>
      <c r="EH1" t="s">
        <v>1093</v>
      </c>
      <c r="EI1" s="24" t="s">
        <v>1094</v>
      </c>
      <c r="EJ1" t="s">
        <v>1095</v>
      </c>
      <c r="EK1" s="24" t="s">
        <v>1096</v>
      </c>
      <c r="EL1" t="s">
        <v>1097</v>
      </c>
      <c r="EM1" s="14" t="s">
        <v>1098</v>
      </c>
      <c r="EN1" s="14" t="s">
        <v>1099</v>
      </c>
      <c r="EO1" s="14" t="s">
        <v>1100</v>
      </c>
      <c r="EP1" s="14" t="s">
        <v>1101</v>
      </c>
      <c r="EQ1" s="14" t="s">
        <v>1102</v>
      </c>
      <c r="ER1" s="14" t="s">
        <v>1103</v>
      </c>
      <c r="ES1" s="14" t="s">
        <v>1104</v>
      </c>
      <c r="ET1" s="14" t="s">
        <v>1105</v>
      </c>
      <c r="EU1" s="14" t="s">
        <v>1106</v>
      </c>
      <c r="EV1" s="24" t="s">
        <v>805</v>
      </c>
      <c r="EW1" s="14" t="s">
        <v>1107</v>
      </c>
      <c r="EX1" s="24" t="s">
        <v>1108</v>
      </c>
      <c r="EY1" s="24" t="s">
        <v>1109</v>
      </c>
      <c r="EZ1" t="s">
        <v>1110</v>
      </c>
      <c r="FA1" t="s">
        <v>1111</v>
      </c>
      <c r="FB1" t="s">
        <v>1112</v>
      </c>
      <c r="FC1" s="2" t="s">
        <v>1113</v>
      </c>
      <c r="FD1" s="24" t="s">
        <v>1114</v>
      </c>
      <c r="FE1" s="2" t="s">
        <v>1115</v>
      </c>
      <c r="FF1" t="s">
        <v>1116</v>
      </c>
      <c r="FG1" t="s">
        <v>1117</v>
      </c>
      <c r="FH1" t="s">
        <v>1118</v>
      </c>
      <c r="FI1" t="s">
        <v>1119</v>
      </c>
      <c r="FJ1" t="s">
        <v>1120</v>
      </c>
      <c r="FK1" t="s">
        <v>1121</v>
      </c>
      <c r="FL1" t="s">
        <v>1122</v>
      </c>
      <c r="FM1" t="s">
        <v>1123</v>
      </c>
      <c r="FN1" t="s">
        <v>1124</v>
      </c>
      <c r="FO1" t="s">
        <v>1125</v>
      </c>
      <c r="FP1" t="s">
        <v>1126</v>
      </c>
      <c r="FQ1" t="s">
        <v>1127</v>
      </c>
      <c r="FR1" t="s">
        <v>1128</v>
      </c>
      <c r="FS1" t="s">
        <v>1129</v>
      </c>
      <c r="FT1" s="24" t="s">
        <v>1130</v>
      </c>
      <c r="FU1" s="24" t="s">
        <v>1131</v>
      </c>
      <c r="FV1" s="24" t="s">
        <v>1132</v>
      </c>
      <c r="FW1" s="2" t="s">
        <v>1133</v>
      </c>
      <c r="FX1" s="2" t="s">
        <v>1134</v>
      </c>
      <c r="FY1" s="2" t="s">
        <v>1135</v>
      </c>
      <c r="FZ1" s="2" t="s">
        <v>1136</v>
      </c>
      <c r="GA1" s="2" t="s">
        <v>1137</v>
      </c>
      <c r="GB1" s="2" t="s">
        <v>1138</v>
      </c>
      <c r="GC1" s="2" t="s">
        <v>1139</v>
      </c>
      <c r="GD1" s="2" t="s">
        <v>1140</v>
      </c>
      <c r="GE1" s="2" t="s">
        <v>1141</v>
      </c>
      <c r="GF1" s="2" t="s">
        <v>1142</v>
      </c>
      <c r="GG1" s="25" t="s">
        <v>1143</v>
      </c>
      <c r="GH1" s="25" t="s">
        <v>1144</v>
      </c>
      <c r="GI1" s="25" t="s">
        <v>1145</v>
      </c>
      <c r="GJ1" s="25" t="s">
        <v>1146</v>
      </c>
      <c r="GK1" s="25" t="s">
        <v>1147</v>
      </c>
      <c r="GL1" s="25" t="s">
        <v>1148</v>
      </c>
      <c r="GM1" s="25" t="s">
        <v>1149</v>
      </c>
      <c r="GN1" s="25" t="s">
        <v>1150</v>
      </c>
      <c r="GO1" s="25" t="s">
        <v>1151</v>
      </c>
      <c r="GP1" s="25" t="s">
        <v>1152</v>
      </c>
      <c r="GQ1" s="25" t="s">
        <v>1153</v>
      </c>
      <c r="GR1" s="25" t="s">
        <v>1154</v>
      </c>
      <c r="GS1" s="25" t="s">
        <v>1155</v>
      </c>
      <c r="GT1" s="25" t="s">
        <v>1156</v>
      </c>
      <c r="GU1" s="25" t="s">
        <v>1157</v>
      </c>
      <c r="GV1" s="25" t="s">
        <v>1158</v>
      </c>
      <c r="GW1" s="25" t="s">
        <v>1159</v>
      </c>
      <c r="GX1" s="25" t="s">
        <v>1160</v>
      </c>
      <c r="GY1" s="25" t="s">
        <v>1161</v>
      </c>
      <c r="GZ1" s="24" t="s">
        <v>1162</v>
      </c>
      <c r="HA1" s="24" t="s">
        <v>1163</v>
      </c>
      <c r="HB1" s="24" t="s">
        <v>1164</v>
      </c>
      <c r="HC1" s="24" t="s">
        <v>1165</v>
      </c>
      <c r="HD1" s="24" t="s">
        <v>1166</v>
      </c>
      <c r="HE1" s="24" t="s">
        <v>1167</v>
      </c>
      <c r="HF1" s="24" t="s">
        <v>1168</v>
      </c>
      <c r="HG1" s="24" t="s">
        <v>1169</v>
      </c>
      <c r="HH1" s="24" t="s">
        <v>1170</v>
      </c>
      <c r="HI1" s="24" t="s">
        <v>1171</v>
      </c>
      <c r="HJ1" s="24" t="s">
        <v>1172</v>
      </c>
      <c r="HK1" s="24" t="s">
        <v>1173</v>
      </c>
      <c r="HL1" s="24" t="s">
        <v>1174</v>
      </c>
      <c r="HM1" s="26" t="s">
        <v>1175</v>
      </c>
      <c r="HN1" s="26" t="s">
        <v>1176</v>
      </c>
      <c r="HO1" s="26" t="s">
        <v>1177</v>
      </c>
      <c r="HP1" s="24" t="s">
        <v>1178</v>
      </c>
      <c r="HQ1" s="26" t="s">
        <v>1180</v>
      </c>
      <c r="HR1" s="26" t="s">
        <v>1179</v>
      </c>
      <c r="HS1" s="24" t="s">
        <v>1181</v>
      </c>
      <c r="HT1" s="24" t="s">
        <v>1182</v>
      </c>
      <c r="HU1" s="24" t="s">
        <v>1183</v>
      </c>
      <c r="HV1" s="24" t="s">
        <v>1184</v>
      </c>
      <c r="HW1" s="25" t="s">
        <v>1185</v>
      </c>
      <c r="HX1" s="24" t="s">
        <v>1186</v>
      </c>
      <c r="HY1" s="24" t="s">
        <v>1187</v>
      </c>
      <c r="HZ1" s="24" t="s">
        <v>1188</v>
      </c>
      <c r="IA1" s="24" t="s">
        <v>90</v>
      </c>
      <c r="IB1" s="24" t="s">
        <v>91</v>
      </c>
      <c r="IC1" s="24" t="s">
        <v>92</v>
      </c>
      <c r="ID1" s="24" t="s">
        <v>93</v>
      </c>
      <c r="IE1" s="24" t="s">
        <v>94</v>
      </c>
      <c r="IF1" s="24" t="s">
        <v>95</v>
      </c>
      <c r="IG1" s="24" t="s">
        <v>96</v>
      </c>
      <c r="IH1" s="24" t="s">
        <v>97</v>
      </c>
      <c r="II1" s="24" t="s">
        <v>98</v>
      </c>
      <c r="IJ1" s="24" t="s">
        <v>99</v>
      </c>
      <c r="IK1" s="24" t="s">
        <v>100</v>
      </c>
      <c r="IL1" s="24" t="s">
        <v>101</v>
      </c>
      <c r="IM1" s="24" t="s">
        <v>102</v>
      </c>
      <c r="IN1" s="24" t="s">
        <v>103</v>
      </c>
      <c r="IO1" s="24" t="s">
        <v>104</v>
      </c>
      <c r="IP1" s="24" t="s">
        <v>105</v>
      </c>
      <c r="IQ1" s="24" t="s">
        <v>106</v>
      </c>
      <c r="IR1" s="24" t="s">
        <v>107</v>
      </c>
      <c r="IS1" s="24" t="s">
        <v>108</v>
      </c>
      <c r="IT1" s="24" t="s">
        <v>109</v>
      </c>
      <c r="IU1" s="24" t="s">
        <v>110</v>
      </c>
      <c r="IV1" s="24" t="s">
        <v>111</v>
      </c>
      <c r="IW1" s="24" t="s">
        <v>112</v>
      </c>
      <c r="IX1" s="24" t="s">
        <v>113</v>
      </c>
      <c r="IY1" s="24" t="s">
        <v>114</v>
      </c>
      <c r="IZ1" s="24" t="s">
        <v>115</v>
      </c>
      <c r="JA1" s="24" t="s">
        <v>116</v>
      </c>
      <c r="JB1" s="24" t="s">
        <v>117</v>
      </c>
      <c r="JC1" s="24" t="s">
        <v>118</v>
      </c>
      <c r="JD1" s="24" t="s">
        <v>119</v>
      </c>
      <c r="JE1" s="24" t="s">
        <v>120</v>
      </c>
      <c r="JF1" s="24" t="s">
        <v>121</v>
      </c>
      <c r="JG1" s="24" t="s">
        <v>1189</v>
      </c>
      <c r="JH1" s="25" t="s">
        <v>1190</v>
      </c>
      <c r="JI1" s="25" t="s">
        <v>1191</v>
      </c>
      <c r="JJ1" s="25" t="s">
        <v>1192</v>
      </c>
      <c r="JK1" s="25" t="s">
        <v>122</v>
      </c>
      <c r="JL1" s="25" t="s">
        <v>123</v>
      </c>
      <c r="JM1" s="25" t="s">
        <v>124</v>
      </c>
      <c r="JN1" s="25" t="s">
        <v>125</v>
      </c>
      <c r="JO1" s="25" t="s">
        <v>126</v>
      </c>
      <c r="JP1" s="25" t="s">
        <v>127</v>
      </c>
      <c r="JQ1" s="25" t="s">
        <v>128</v>
      </c>
      <c r="JR1" s="25" t="s">
        <v>129</v>
      </c>
      <c r="JS1" s="25" t="s">
        <v>130</v>
      </c>
      <c r="JT1" s="25" t="s">
        <v>131</v>
      </c>
      <c r="JU1" s="25" t="s">
        <v>132</v>
      </c>
      <c r="JV1" s="25" t="s">
        <v>133</v>
      </c>
      <c r="JW1" s="25" t="s">
        <v>134</v>
      </c>
      <c r="JX1" s="25" t="s">
        <v>135</v>
      </c>
      <c r="JY1" s="25" t="s">
        <v>136</v>
      </c>
      <c r="JZ1" s="25" t="s">
        <v>137</v>
      </c>
      <c r="KA1" s="25" t="s">
        <v>138</v>
      </c>
      <c r="KB1" s="25" t="s">
        <v>139</v>
      </c>
      <c r="KC1" s="25" t="s">
        <v>140</v>
      </c>
      <c r="KD1" s="25" t="s">
        <v>141</v>
      </c>
      <c r="KE1" s="25" t="s">
        <v>142</v>
      </c>
      <c r="KF1" s="25" t="s">
        <v>143</v>
      </c>
      <c r="KG1" s="25" t="s">
        <v>144</v>
      </c>
      <c r="KH1" s="25" t="s">
        <v>145</v>
      </c>
      <c r="KI1" s="25" t="s">
        <v>146</v>
      </c>
      <c r="KJ1" s="25" t="s">
        <v>147</v>
      </c>
      <c r="KK1" s="25" t="s">
        <v>148</v>
      </c>
      <c r="KL1" s="25" t="s">
        <v>149</v>
      </c>
      <c r="KM1" s="25" t="s">
        <v>150</v>
      </c>
      <c r="KN1" s="25" t="s">
        <v>151</v>
      </c>
      <c r="KO1" s="25" t="s">
        <v>152</v>
      </c>
      <c r="KP1" s="25" t="s">
        <v>153</v>
      </c>
      <c r="KQ1" s="25" t="s">
        <v>1193</v>
      </c>
      <c r="KR1" s="24" t="s">
        <v>1194</v>
      </c>
      <c r="KS1" s="24" t="s">
        <v>1195</v>
      </c>
      <c r="KT1" s="24" t="s">
        <v>1196</v>
      </c>
      <c r="KU1" s="26" t="s">
        <v>1197</v>
      </c>
      <c r="KV1" s="26" t="s">
        <v>1198</v>
      </c>
      <c r="KW1" s="26" t="s">
        <v>1199</v>
      </c>
      <c r="KX1" s="26" t="s">
        <v>1200</v>
      </c>
      <c r="KY1" s="26" t="s">
        <v>1201</v>
      </c>
      <c r="KZ1" s="26" t="s">
        <v>1202</v>
      </c>
      <c r="LA1" s="26" t="s">
        <v>1203</v>
      </c>
      <c r="LB1" s="26" t="s">
        <v>1204</v>
      </c>
      <c r="LC1" s="26" t="s">
        <v>1205</v>
      </c>
      <c r="LD1" s="26" t="s">
        <v>1206</v>
      </c>
      <c r="LE1" s="26" t="s">
        <v>1207</v>
      </c>
      <c r="LF1" s="26" t="s">
        <v>1208</v>
      </c>
      <c r="LG1" s="26" t="s">
        <v>1209</v>
      </c>
      <c r="LH1" s="26" t="s">
        <v>1210</v>
      </c>
      <c r="LI1" s="26" t="s">
        <v>1211</v>
      </c>
      <c r="LJ1" s="26" t="s">
        <v>1212</v>
      </c>
      <c r="LK1" s="24" t="s">
        <v>1213</v>
      </c>
      <c r="LL1" s="26" t="s">
        <v>1214</v>
      </c>
      <c r="LM1" s="26" t="s">
        <v>1215</v>
      </c>
      <c r="LN1" s="26" t="s">
        <v>1216</v>
      </c>
      <c r="LO1" s="26" t="s">
        <v>1217</v>
      </c>
      <c r="LP1" s="26" t="s">
        <v>1218</v>
      </c>
      <c r="LQ1" s="27" t="s">
        <v>1219</v>
      </c>
      <c r="LR1" s="26" t="s">
        <v>1220</v>
      </c>
      <c r="LS1" s="24" t="s">
        <v>977</v>
      </c>
      <c r="LT1" s="24" t="s">
        <v>978</v>
      </c>
      <c r="LU1" s="24" t="s">
        <v>979</v>
      </c>
      <c r="LV1" s="24" t="s">
        <v>13</v>
      </c>
      <c r="LW1" s="24" t="s">
        <v>14</v>
      </c>
      <c r="LX1" s="24" t="s">
        <v>15</v>
      </c>
      <c r="LY1" s="24" t="s">
        <v>16</v>
      </c>
      <c r="LZ1" s="24" t="s">
        <v>17</v>
      </c>
      <c r="MA1" s="24" t="s">
        <v>18</v>
      </c>
      <c r="MB1" s="24" t="s">
        <v>19</v>
      </c>
      <c r="MC1" s="24" t="s">
        <v>20</v>
      </c>
      <c r="MD1" s="24" t="s">
        <v>21</v>
      </c>
      <c r="ME1" s="24" t="s">
        <v>22</v>
      </c>
      <c r="MF1" s="24" t="s">
        <v>23</v>
      </c>
      <c r="MG1" s="24" t="s">
        <v>24</v>
      </c>
      <c r="MH1" s="24" t="s">
        <v>25</v>
      </c>
      <c r="MI1" s="24" t="s">
        <v>26</v>
      </c>
      <c r="MJ1" s="24" t="s">
        <v>27</v>
      </c>
      <c r="MK1" s="24" t="s">
        <v>929</v>
      </c>
      <c r="ML1" s="24" t="s">
        <v>28</v>
      </c>
      <c r="MM1" s="24" t="s">
        <v>29</v>
      </c>
      <c r="MN1" s="24" t="s">
        <v>30</v>
      </c>
      <c r="MO1" s="24" t="s">
        <v>31</v>
      </c>
      <c r="MP1" s="24" t="s">
        <v>32</v>
      </c>
      <c r="MQ1" s="24" t="s">
        <v>33</v>
      </c>
      <c r="MR1" s="24" t="s">
        <v>34</v>
      </c>
      <c r="MS1" s="24" t="s">
        <v>35</v>
      </c>
      <c r="MT1" s="24" t="s">
        <v>36</v>
      </c>
      <c r="MU1" s="24" t="s">
        <v>980</v>
      </c>
      <c r="MV1" s="24" t="s">
        <v>37</v>
      </c>
      <c r="MW1" s="24" t="s">
        <v>38</v>
      </c>
      <c r="MX1" s="24" t="s">
        <v>39</v>
      </c>
      <c r="MY1" s="24" t="s">
        <v>40</v>
      </c>
      <c r="MZ1" s="24" t="s">
        <v>41</v>
      </c>
      <c r="NA1" s="24" t="s">
        <v>42</v>
      </c>
      <c r="NB1" s="24" t="s">
        <v>43</v>
      </c>
      <c r="NC1" s="24" t="s">
        <v>44</v>
      </c>
      <c r="ND1" s="24" t="s">
        <v>930</v>
      </c>
      <c r="NE1" s="24" t="s">
        <v>1232</v>
      </c>
      <c r="NF1" s="25" t="s">
        <v>1221</v>
      </c>
      <c r="NG1" s="25" t="s">
        <v>1222</v>
      </c>
      <c r="NH1" s="25" t="s">
        <v>1231</v>
      </c>
      <c r="NI1" s="25" t="s">
        <v>1223</v>
      </c>
      <c r="NJ1" s="25" t="s">
        <v>1224</v>
      </c>
      <c r="NK1" s="25" t="s">
        <v>1225</v>
      </c>
      <c r="NL1" s="25" t="s">
        <v>1226</v>
      </c>
      <c r="NM1" s="25" t="s">
        <v>1233</v>
      </c>
      <c r="NN1" s="25" t="s">
        <v>1227</v>
      </c>
      <c r="NO1" s="25" t="s">
        <v>1228</v>
      </c>
      <c r="NP1" s="25" t="s">
        <v>1229</v>
      </c>
      <c r="NQ1" s="25" t="s">
        <v>1230</v>
      </c>
      <c r="NR1" s="25" t="s">
        <v>1234</v>
      </c>
      <c r="NS1" s="25" t="s">
        <v>1235</v>
      </c>
      <c r="NT1" s="25" t="s">
        <v>931</v>
      </c>
      <c r="NU1" s="25" t="s">
        <v>1236</v>
      </c>
      <c r="NV1" s="25" t="s">
        <v>1237</v>
      </c>
      <c r="NW1" s="25" t="s">
        <v>1238</v>
      </c>
      <c r="NX1" s="25" t="s">
        <v>1239</v>
      </c>
      <c r="NY1" s="25" t="s">
        <v>1240</v>
      </c>
      <c r="NZ1" s="25" t="s">
        <v>1241</v>
      </c>
      <c r="OA1" s="25" t="s">
        <v>1242</v>
      </c>
      <c r="OB1" s="25" t="s">
        <v>1243</v>
      </c>
      <c r="OC1" s="25" t="s">
        <v>1244</v>
      </c>
      <c r="OD1" s="25" t="s">
        <v>1245</v>
      </c>
      <c r="OE1" s="25" t="s">
        <v>1246</v>
      </c>
      <c r="OF1" s="25" t="s">
        <v>1247</v>
      </c>
      <c r="OG1" s="25" t="s">
        <v>1248</v>
      </c>
      <c r="OH1" s="25" t="s">
        <v>1249</v>
      </c>
      <c r="OI1" s="25" t="s">
        <v>1250</v>
      </c>
      <c r="OJ1" s="25" t="s">
        <v>1251</v>
      </c>
      <c r="OK1" s="25" t="s">
        <v>1252</v>
      </c>
      <c r="OL1" s="25" t="s">
        <v>1253</v>
      </c>
      <c r="OM1" s="25" t="s">
        <v>1254</v>
      </c>
      <c r="ON1" s="25" t="s">
        <v>1255</v>
      </c>
      <c r="OO1" s="25" t="s">
        <v>1256</v>
      </c>
      <c r="OP1" s="25" t="s">
        <v>1257</v>
      </c>
      <c r="OQ1" s="25" t="s">
        <v>1258</v>
      </c>
      <c r="OR1" s="25" t="s">
        <v>1259</v>
      </c>
      <c r="OS1" s="25" t="s">
        <v>1260</v>
      </c>
      <c r="OT1" s="25" t="s">
        <v>1261</v>
      </c>
      <c r="OU1" s="25" t="s">
        <v>1262</v>
      </c>
      <c r="OV1" s="25" t="s">
        <v>1263</v>
      </c>
      <c r="OW1" s="25" t="s">
        <v>1264</v>
      </c>
      <c r="OX1" s="25" t="s">
        <v>1265</v>
      </c>
      <c r="OY1" s="25" t="s">
        <v>1287</v>
      </c>
      <c r="OZ1" s="25" t="s">
        <v>1284</v>
      </c>
      <c r="PA1" s="25" t="s">
        <v>932</v>
      </c>
      <c r="PB1" s="25" t="s">
        <v>1286</v>
      </c>
      <c r="PC1" s="25" t="s">
        <v>1274</v>
      </c>
      <c r="PD1" s="25" t="s">
        <v>1285</v>
      </c>
      <c r="PE1" s="25" t="s">
        <v>1275</v>
      </c>
      <c r="PF1" s="25" t="s">
        <v>1276</v>
      </c>
      <c r="PG1" s="25" t="s">
        <v>1277</v>
      </c>
      <c r="PH1" s="25" t="s">
        <v>1278</v>
      </c>
      <c r="PI1" s="25" t="s">
        <v>1279</v>
      </c>
      <c r="PJ1" s="25" t="s">
        <v>1280</v>
      </c>
      <c r="PK1" s="25" t="s">
        <v>1281</v>
      </c>
      <c r="PL1" s="25" t="s">
        <v>1282</v>
      </c>
      <c r="PM1" s="25" t="s">
        <v>1266</v>
      </c>
      <c r="PN1" s="25" t="s">
        <v>1267</v>
      </c>
      <c r="PO1" s="25" t="s">
        <v>1268</v>
      </c>
      <c r="PP1" s="25" t="s">
        <v>1269</v>
      </c>
      <c r="PQ1" s="25" t="s">
        <v>1283</v>
      </c>
      <c r="PR1" s="25" t="s">
        <v>1270</v>
      </c>
      <c r="PS1" s="25" t="s">
        <v>1271</v>
      </c>
      <c r="PT1" s="25" t="s">
        <v>1272</v>
      </c>
      <c r="PU1" s="25" t="s">
        <v>1273</v>
      </c>
      <c r="PV1" s="25" t="s">
        <v>1288</v>
      </c>
      <c r="PW1" s="25" t="s">
        <v>933</v>
      </c>
    </row>
    <row r="2" spans="1:439" x14ac:dyDescent="0.3">
      <c r="A2" t="s">
        <v>800</v>
      </c>
      <c r="B2" t="s">
        <v>814</v>
      </c>
      <c r="C2">
        <v>1</v>
      </c>
      <c r="D2" t="s">
        <v>816</v>
      </c>
      <c r="E2" t="s">
        <v>820</v>
      </c>
      <c r="F2" t="s">
        <v>319</v>
      </c>
      <c r="G2" t="s">
        <v>523</v>
      </c>
      <c r="H2" t="s">
        <v>524</v>
      </c>
      <c r="I2" t="s">
        <v>525</v>
      </c>
      <c r="J2" t="s">
        <v>526</v>
      </c>
      <c r="K2">
        <v>10.002231</v>
      </c>
      <c r="L2">
        <v>48.894913000000003</v>
      </c>
      <c r="M2" t="s">
        <v>527</v>
      </c>
      <c r="N2" t="s">
        <v>527</v>
      </c>
      <c r="O2" t="s">
        <v>528</v>
      </c>
      <c r="P2" t="s">
        <v>510</v>
      </c>
      <c r="Q2">
        <v>2</v>
      </c>
      <c r="R2">
        <v>22</v>
      </c>
      <c r="S2">
        <v>55</v>
      </c>
      <c r="T2">
        <v>77</v>
      </c>
      <c r="U2">
        <v>225</v>
      </c>
      <c r="V2">
        <v>0</v>
      </c>
      <c r="W2" t="s">
        <v>900</v>
      </c>
      <c r="X2">
        <v>100</v>
      </c>
      <c r="Y2">
        <v>71.569999999999993</v>
      </c>
      <c r="Z2">
        <v>6.2</v>
      </c>
      <c r="AA2">
        <v>2.1890000000000001</v>
      </c>
      <c r="AB2">
        <v>2.27</v>
      </c>
      <c r="AC2">
        <v>53.8</v>
      </c>
      <c r="AD2">
        <v>20.3</v>
      </c>
      <c r="AE2">
        <v>42.21</v>
      </c>
      <c r="AF2">
        <v>152.99</v>
      </c>
      <c r="AG2">
        <v>89</v>
      </c>
      <c r="AH2">
        <v>2.2799999999999998</v>
      </c>
      <c r="AI2">
        <v>3.62</v>
      </c>
      <c r="AJ2">
        <v>14.3</v>
      </c>
      <c r="AK2">
        <v>58956</v>
      </c>
      <c r="AL2">
        <v>0</v>
      </c>
      <c r="AM2">
        <v>1</v>
      </c>
      <c r="AN2">
        <v>111.69</v>
      </c>
      <c r="AO2">
        <v>38.869999999999997</v>
      </c>
      <c r="AP2">
        <v>2.39</v>
      </c>
      <c r="AQ2">
        <v>48.46</v>
      </c>
      <c r="AR2">
        <v>60.183649499946611</v>
      </c>
      <c r="AS2">
        <v>5.0199999999999996</v>
      </c>
      <c r="AT2">
        <v>155.97</v>
      </c>
      <c r="AU2">
        <v>7582</v>
      </c>
      <c r="AV2">
        <v>105.3055555555556</v>
      </c>
      <c r="AW2">
        <v>3767</v>
      </c>
      <c r="AX2">
        <v>3815</v>
      </c>
      <c r="AY2">
        <v>4.8</v>
      </c>
      <c r="AZ2">
        <v>-19.7</v>
      </c>
      <c r="BA2">
        <v>44.4</v>
      </c>
      <c r="BB2">
        <v>16.715167548500879</v>
      </c>
      <c r="BC2">
        <v>144.96</v>
      </c>
      <c r="BD2">
        <v>0.50183630640083943</v>
      </c>
      <c r="BE2">
        <v>223</v>
      </c>
      <c r="BF2">
        <v>217</v>
      </c>
      <c r="BG2">
        <v>315</v>
      </c>
      <c r="BH2">
        <v>343</v>
      </c>
      <c r="BI2">
        <v>219</v>
      </c>
      <c r="BJ2">
        <v>146</v>
      </c>
      <c r="BK2">
        <v>323</v>
      </c>
      <c r="BL2">
        <v>389</v>
      </c>
      <c r="BM2">
        <v>463</v>
      </c>
      <c r="BN2">
        <v>539</v>
      </c>
      <c r="BO2">
        <v>477</v>
      </c>
      <c r="BP2">
        <v>466</v>
      </c>
      <c r="BQ2">
        <v>501</v>
      </c>
      <c r="BR2">
        <v>660</v>
      </c>
      <c r="BS2">
        <v>594</v>
      </c>
      <c r="BT2">
        <v>881</v>
      </c>
      <c r="BU2">
        <v>692</v>
      </c>
      <c r="BV2">
        <v>7624</v>
      </c>
      <c r="BW2">
        <v>124</v>
      </c>
      <c r="BX2">
        <v>108</v>
      </c>
      <c r="BY2">
        <v>161</v>
      </c>
      <c r="BZ2">
        <v>196</v>
      </c>
      <c r="CA2">
        <v>120</v>
      </c>
      <c r="CB2">
        <v>84</v>
      </c>
      <c r="CC2">
        <v>164</v>
      </c>
      <c r="CD2">
        <v>207</v>
      </c>
      <c r="CE2">
        <v>224</v>
      </c>
      <c r="CF2">
        <v>279</v>
      </c>
      <c r="CG2">
        <v>229</v>
      </c>
      <c r="CH2">
        <v>220</v>
      </c>
      <c r="CI2">
        <v>252</v>
      </c>
      <c r="CJ2">
        <v>332</v>
      </c>
      <c r="CK2">
        <v>290</v>
      </c>
      <c r="CL2">
        <v>440</v>
      </c>
      <c r="CM2">
        <v>262</v>
      </c>
      <c r="CN2">
        <v>3798</v>
      </c>
      <c r="CO2">
        <v>99</v>
      </c>
      <c r="CP2">
        <v>109</v>
      </c>
      <c r="CQ2">
        <v>154</v>
      </c>
      <c r="CR2">
        <v>147</v>
      </c>
      <c r="CS2">
        <v>99</v>
      </c>
      <c r="CT2">
        <v>62</v>
      </c>
      <c r="CU2">
        <v>159</v>
      </c>
      <c r="CV2">
        <v>182</v>
      </c>
      <c r="CW2">
        <v>239</v>
      </c>
      <c r="CX2">
        <v>260</v>
      </c>
      <c r="CY2">
        <v>248</v>
      </c>
      <c r="CZ2">
        <v>246</v>
      </c>
      <c r="DA2">
        <v>249</v>
      </c>
      <c r="DB2">
        <v>328</v>
      </c>
      <c r="DC2">
        <v>304</v>
      </c>
      <c r="DD2">
        <v>441</v>
      </c>
      <c r="DE2">
        <v>430</v>
      </c>
      <c r="DF2">
        <v>3826</v>
      </c>
      <c r="DG2">
        <v>0.114826158914498</v>
      </c>
      <c r="DH2">
        <v>14.1</v>
      </c>
      <c r="DI2">
        <v>77.3</v>
      </c>
      <c r="DJ2">
        <v>24.92</v>
      </c>
      <c r="DK2">
        <v>90.95</v>
      </c>
      <c r="DL2">
        <v>13.65</v>
      </c>
      <c r="DM2">
        <v>33.86</v>
      </c>
      <c r="DN2">
        <v>489.38</v>
      </c>
      <c r="DO2">
        <v>455.52</v>
      </c>
      <c r="DP2">
        <v>0</v>
      </c>
      <c r="DQ2">
        <v>17.78</v>
      </c>
      <c r="DR2">
        <v>38.020000000000003</v>
      </c>
      <c r="DS2">
        <v>0</v>
      </c>
      <c r="DT2">
        <v>0</v>
      </c>
      <c r="DU2">
        <v>0</v>
      </c>
      <c r="DV2">
        <v>6.1</v>
      </c>
      <c r="DW2">
        <v>27.5</v>
      </c>
      <c r="DX2">
        <v>111.08</v>
      </c>
      <c r="DY2">
        <v>24.66</v>
      </c>
      <c r="DZ2">
        <v>-11.18</v>
      </c>
      <c r="EA2">
        <v>27.81</v>
      </c>
      <c r="EB2">
        <v>-0.69</v>
      </c>
      <c r="EC2">
        <v>-24.05</v>
      </c>
      <c r="ED2">
        <v>-21.88</v>
      </c>
      <c r="EE2">
        <v>1.25</v>
      </c>
      <c r="EF2">
        <v>-0.25</v>
      </c>
      <c r="EG2">
        <v>3808.4541236613468</v>
      </c>
      <c r="EH2">
        <v>19.71022835707425</v>
      </c>
      <c r="EI2">
        <v>87.77</v>
      </c>
      <c r="EJ2">
        <v>26371.1</v>
      </c>
      <c r="EK2">
        <v>4339.34</v>
      </c>
      <c r="EL2">
        <v>2192.71</v>
      </c>
      <c r="EM2">
        <v>29.23</v>
      </c>
      <c r="EN2">
        <v>34.06</v>
      </c>
      <c r="EO2">
        <v>0.56999999999999995</v>
      </c>
      <c r="EP2">
        <v>6.13</v>
      </c>
      <c r="EQ2">
        <v>13.34</v>
      </c>
      <c r="ER2">
        <v>7.34</v>
      </c>
      <c r="ES2">
        <v>3.4</v>
      </c>
      <c r="ET2">
        <v>23.23</v>
      </c>
      <c r="EU2">
        <v>2.11</v>
      </c>
      <c r="EV2">
        <v>50097</v>
      </c>
      <c r="EW2">
        <v>3972.55</v>
      </c>
      <c r="EX2">
        <v>26.13</v>
      </c>
      <c r="EY2">
        <v>70.08</v>
      </c>
      <c r="EZ2">
        <v>17.809999999999999</v>
      </c>
      <c r="FA2">
        <v>12.42</v>
      </c>
      <c r="FB2">
        <v>0.82</v>
      </c>
      <c r="FC2">
        <v>2793</v>
      </c>
      <c r="FD2">
        <v>26.5</v>
      </c>
      <c r="FE2">
        <v>3443</v>
      </c>
      <c r="FF2">
        <v>61.56</v>
      </c>
      <c r="FG2">
        <v>20.11</v>
      </c>
      <c r="FH2">
        <v>31</v>
      </c>
      <c r="FI2">
        <v>0</v>
      </c>
      <c r="FJ2">
        <v>31</v>
      </c>
      <c r="FK2">
        <v>0</v>
      </c>
      <c r="FL2">
        <v>16</v>
      </c>
      <c r="FM2">
        <v>0</v>
      </c>
      <c r="FN2">
        <v>16</v>
      </c>
      <c r="FO2">
        <v>0</v>
      </c>
      <c r="FP2">
        <v>1268</v>
      </c>
      <c r="FQ2">
        <v>0</v>
      </c>
      <c r="FR2">
        <v>1268</v>
      </c>
      <c r="FS2">
        <v>0</v>
      </c>
      <c r="FT2">
        <v>43.86</v>
      </c>
      <c r="FU2">
        <v>27.38</v>
      </c>
      <c r="FV2">
        <v>28.76</v>
      </c>
      <c r="FW2">
        <v>36.894817627652813</v>
      </c>
      <c r="FX2">
        <v>66.071010512891064</v>
      </c>
      <c r="FY2">
        <v>1.9333394796882319</v>
      </c>
      <c r="FZ2">
        <v>348.09129701534721</v>
      </c>
      <c r="GA2">
        <v>102.96582814054391</v>
      </c>
      <c r="GB2">
        <v>64.167900852219645</v>
      </c>
      <c r="GC2">
        <v>58.7</v>
      </c>
      <c r="GD2">
        <v>99.777699094716738</v>
      </c>
      <c r="GE2">
        <v>0.2223009052832623</v>
      </c>
      <c r="GF2">
        <v>1.3967391304347829</v>
      </c>
      <c r="GG2">
        <v>0</v>
      </c>
      <c r="GH2">
        <v>1</v>
      </c>
      <c r="GI2">
        <v>0</v>
      </c>
      <c r="GJ2">
        <v>0</v>
      </c>
      <c r="GK2">
        <v>0.70843850164493416</v>
      </c>
      <c r="GL2">
        <v>0</v>
      </c>
      <c r="GM2">
        <v>0.36796536796536788</v>
      </c>
      <c r="GN2">
        <v>23.376623376623382</v>
      </c>
      <c r="GO2">
        <v>0</v>
      </c>
      <c r="GP2">
        <v>0</v>
      </c>
      <c r="GQ2">
        <v>96.53679653679653</v>
      </c>
      <c r="GR2">
        <v>231</v>
      </c>
      <c r="GS2">
        <v>2.303846595959107</v>
      </c>
      <c r="GT2">
        <v>2.2434627504252682</v>
      </c>
      <c r="GU2">
        <v>76.623376623376629</v>
      </c>
      <c r="GV2">
        <v>100</v>
      </c>
      <c r="GW2">
        <v>99.87373737373737</v>
      </c>
      <c r="GX2">
        <v>1.430080946396443</v>
      </c>
      <c r="GY2">
        <v>73.636080405733225</v>
      </c>
      <c r="GZ2">
        <v>3.1339000000000001</v>
      </c>
      <c r="HA2">
        <v>40.2363</v>
      </c>
      <c r="HB2">
        <v>0.84599999999999997</v>
      </c>
      <c r="HC2">
        <v>0.23499999999999999</v>
      </c>
      <c r="HD2">
        <v>5.7000000000000002E-2</v>
      </c>
      <c r="HE2">
        <v>0.47699999999999998</v>
      </c>
      <c r="HF2">
        <v>0.161</v>
      </c>
      <c r="HG2">
        <v>7.0000000000000007E-2</v>
      </c>
      <c r="HH2">
        <v>2.5000000000000001E-2</v>
      </c>
      <c r="HI2">
        <v>2.9000000000000001E-2</v>
      </c>
      <c r="HJ2">
        <v>0.20200000000000001</v>
      </c>
      <c r="HK2">
        <v>0.59099999999999997</v>
      </c>
      <c r="HL2">
        <v>0.153</v>
      </c>
      <c r="HM2">
        <v>662.3</v>
      </c>
      <c r="HN2">
        <v>1.8967469386590039</v>
      </c>
      <c r="HO2">
        <v>382.48</v>
      </c>
      <c r="HP2">
        <v>316.5</v>
      </c>
      <c r="HQ2">
        <v>369.3</v>
      </c>
      <c r="HR2">
        <v>0</v>
      </c>
      <c r="HS2">
        <v>5</v>
      </c>
      <c r="HT2">
        <v>3</v>
      </c>
      <c r="HU2">
        <v>2</v>
      </c>
      <c r="HV2">
        <v>0</v>
      </c>
      <c r="HW2">
        <v>65.945660775520977</v>
      </c>
      <c r="KR2">
        <v>87.3</v>
      </c>
      <c r="KS2">
        <v>16.8</v>
      </c>
      <c r="KT2">
        <v>43.04</v>
      </c>
      <c r="KU2">
        <v>12.09</v>
      </c>
      <c r="KV2">
        <v>79</v>
      </c>
      <c r="KW2">
        <v>13.82</v>
      </c>
      <c r="KX2">
        <v>35.29</v>
      </c>
      <c r="KY2">
        <v>13.82</v>
      </c>
      <c r="KZ2">
        <v>2462.9</v>
      </c>
      <c r="LA2">
        <v>32.01</v>
      </c>
      <c r="LB2">
        <v>2637.52</v>
      </c>
      <c r="LC2">
        <v>31.21</v>
      </c>
      <c r="LD2">
        <v>1040.44</v>
      </c>
      <c r="LE2">
        <v>62.78</v>
      </c>
      <c r="LF2">
        <v>517.23</v>
      </c>
      <c r="LG2">
        <v>88.06</v>
      </c>
      <c r="LH2">
        <v>68.89</v>
      </c>
      <c r="LI2">
        <v>74.790000000000006</v>
      </c>
      <c r="LJ2">
        <v>-23.31</v>
      </c>
      <c r="LK2">
        <v>17.809999999999999</v>
      </c>
      <c r="LL2">
        <v>7.63</v>
      </c>
      <c r="LM2">
        <v>3.29</v>
      </c>
      <c r="LN2">
        <v>1.57</v>
      </c>
      <c r="LO2">
        <v>68.27</v>
      </c>
      <c r="LP2">
        <v>2.86</v>
      </c>
      <c r="LQ2">
        <v>12.74</v>
      </c>
      <c r="LR2">
        <v>2.72</v>
      </c>
      <c r="LS2">
        <v>71.538873994638095</v>
      </c>
      <c r="LT2">
        <v>12.1180744777475</v>
      </c>
      <c r="LU2">
        <v>5.9034852546916898</v>
      </c>
      <c r="LV2">
        <v>26684.241083825102</v>
      </c>
      <c r="LW2">
        <v>2202</v>
      </c>
      <c r="LX2">
        <v>1346</v>
      </c>
      <c r="LY2">
        <v>791</v>
      </c>
      <c r="LZ2">
        <v>65</v>
      </c>
      <c r="MA2">
        <v>218</v>
      </c>
      <c r="MB2">
        <v>52</v>
      </c>
      <c r="MC2">
        <v>187</v>
      </c>
      <c r="MD2">
        <v>761</v>
      </c>
      <c r="ME2">
        <v>589</v>
      </c>
      <c r="MF2">
        <v>299</v>
      </c>
      <c r="MG2">
        <v>96</v>
      </c>
      <c r="MH2">
        <v>373</v>
      </c>
      <c r="MI2">
        <v>239</v>
      </c>
      <c r="MJ2">
        <v>130</v>
      </c>
      <c r="MK2">
        <v>0.35230352303522999</v>
      </c>
      <c r="ML2">
        <v>4</v>
      </c>
      <c r="MM2">
        <v>20</v>
      </c>
      <c r="MN2">
        <v>9</v>
      </c>
      <c r="MO2">
        <v>32</v>
      </c>
      <c r="MP2">
        <v>121</v>
      </c>
      <c r="MQ2">
        <v>96</v>
      </c>
      <c r="MR2">
        <v>69</v>
      </c>
      <c r="MS2">
        <v>27</v>
      </c>
      <c r="MT2">
        <v>26684</v>
      </c>
      <c r="MU2">
        <v>3.5194198211323</v>
      </c>
      <c r="MV2">
        <v>47.574585635359099</v>
      </c>
      <c r="MW2">
        <v>47.963636363636397</v>
      </c>
      <c r="MX2">
        <v>47.172297297297298</v>
      </c>
      <c r="MY2">
        <v>17647.5783925338</v>
      </c>
      <c r="MZ2">
        <v>5.1920269854729701</v>
      </c>
      <c r="NA2">
        <v>4.6418918918918903</v>
      </c>
      <c r="NB2">
        <v>123.760135135135</v>
      </c>
      <c r="NC2">
        <v>3042.5979729729702</v>
      </c>
      <c r="ND2">
        <v>0.48022598870056499</v>
      </c>
      <c r="NE2">
        <v>-1</v>
      </c>
      <c r="NF2">
        <v>37.932263730320742</v>
      </c>
      <c r="NG2">
        <v>1.269726869842891</v>
      </c>
      <c r="NH2">
        <v>0</v>
      </c>
      <c r="NI2">
        <v>0</v>
      </c>
      <c r="NJ2">
        <v>1</v>
      </c>
      <c r="NK2">
        <v>0</v>
      </c>
      <c r="NL2">
        <v>0</v>
      </c>
      <c r="NM2">
        <v>0</v>
      </c>
      <c r="NN2">
        <v>0</v>
      </c>
      <c r="NO2">
        <v>1</v>
      </c>
      <c r="NP2">
        <v>0</v>
      </c>
      <c r="NQ2">
        <v>0</v>
      </c>
      <c r="NR2">
        <v>37</v>
      </c>
      <c r="NS2">
        <v>1</v>
      </c>
      <c r="OO2">
        <v>24</v>
      </c>
      <c r="OP2">
        <v>29</v>
      </c>
      <c r="OQ2">
        <v>133</v>
      </c>
      <c r="OR2">
        <v>147</v>
      </c>
      <c r="OS2">
        <v>48</v>
      </c>
      <c r="OT2">
        <v>6.2992125984251968E-2</v>
      </c>
      <c r="OU2">
        <v>7.6115485564304461E-2</v>
      </c>
      <c r="OV2">
        <v>0.34908136482939628</v>
      </c>
      <c r="OW2">
        <v>0.38582677165354329</v>
      </c>
      <c r="OX2">
        <v>0.12598425196850391</v>
      </c>
      <c r="OY2">
        <v>47.797900262467188</v>
      </c>
      <c r="OZ2">
        <v>381</v>
      </c>
      <c r="PA2">
        <v>0.31518624641833809</v>
      </c>
      <c r="PB2">
        <v>349</v>
      </c>
      <c r="PC2">
        <v>14.01801741526198</v>
      </c>
      <c r="PD2">
        <v>2672</v>
      </c>
      <c r="PE2">
        <v>0.1133982035928144</v>
      </c>
      <c r="PF2">
        <v>0.18787425149700601</v>
      </c>
      <c r="PG2">
        <v>0.20209580838323349</v>
      </c>
      <c r="PH2">
        <v>0.25935628742514971</v>
      </c>
      <c r="PI2">
        <v>0.20883233532934131</v>
      </c>
      <c r="PJ2">
        <v>2.619760479041916E-2</v>
      </c>
      <c r="PK2">
        <v>2.2455089820359281E-3</v>
      </c>
      <c r="PL2">
        <v>1278</v>
      </c>
      <c r="PM2">
        <v>883</v>
      </c>
      <c r="PN2">
        <v>1917</v>
      </c>
      <c r="PO2">
        <v>1803</v>
      </c>
      <c r="PP2">
        <v>1469</v>
      </c>
      <c r="PQ2">
        <v>17.399999999999999</v>
      </c>
      <c r="PR2">
        <v>12</v>
      </c>
      <c r="PS2">
        <v>26.1</v>
      </c>
      <c r="PT2">
        <v>24.5</v>
      </c>
      <c r="PU2">
        <v>20</v>
      </c>
      <c r="PV2">
        <v>44.4</v>
      </c>
      <c r="PW2">
        <v>0.50316539171722496</v>
      </c>
    </row>
    <row r="3" spans="1:439" x14ac:dyDescent="0.3">
      <c r="A3" t="s">
        <v>800</v>
      </c>
      <c r="B3" t="s">
        <v>814</v>
      </c>
      <c r="C3">
        <v>1</v>
      </c>
      <c r="D3" t="s">
        <v>816</v>
      </c>
      <c r="E3" t="s">
        <v>821</v>
      </c>
      <c r="F3" t="s">
        <v>319</v>
      </c>
      <c r="G3" t="s">
        <v>419</v>
      </c>
      <c r="H3" t="s">
        <v>420</v>
      </c>
      <c r="I3" t="s">
        <v>421</v>
      </c>
      <c r="J3" t="s">
        <v>422</v>
      </c>
      <c r="K3">
        <v>8.0648009999999992</v>
      </c>
      <c r="L3">
        <v>51.395795</v>
      </c>
      <c r="M3" t="s">
        <v>424</v>
      </c>
      <c r="N3" t="s">
        <v>863</v>
      </c>
      <c r="O3" t="s">
        <v>423</v>
      </c>
      <c r="P3" t="s">
        <v>830</v>
      </c>
      <c r="Q3">
        <v>2</v>
      </c>
      <c r="R3">
        <v>21</v>
      </c>
      <c r="S3">
        <v>54</v>
      </c>
      <c r="T3">
        <v>75</v>
      </c>
      <c r="U3">
        <v>211</v>
      </c>
      <c r="V3">
        <v>0</v>
      </c>
      <c r="W3" t="s">
        <v>900</v>
      </c>
      <c r="X3">
        <v>0</v>
      </c>
      <c r="Y3">
        <v>193.72</v>
      </c>
      <c r="Z3">
        <v>14.6</v>
      </c>
      <c r="AA3">
        <v>3.83</v>
      </c>
      <c r="AB3">
        <v>4.4400000000000004</v>
      </c>
      <c r="AC3">
        <v>61.8</v>
      </c>
      <c r="AD3">
        <v>11.3</v>
      </c>
      <c r="AE3">
        <v>42.25</v>
      </c>
      <c r="AF3">
        <v>77.5</v>
      </c>
      <c r="AG3">
        <v>209</v>
      </c>
      <c r="AH3">
        <v>6.53</v>
      </c>
      <c r="AI3">
        <v>3.57</v>
      </c>
      <c r="AJ3">
        <v>12.1</v>
      </c>
      <c r="AK3">
        <v>343648</v>
      </c>
      <c r="AL3">
        <v>1034</v>
      </c>
      <c r="AM3">
        <v>6</v>
      </c>
      <c r="AN3">
        <v>164.73</v>
      </c>
      <c r="AO3">
        <v>42.65</v>
      </c>
      <c r="AP3">
        <v>1.95</v>
      </c>
      <c r="AQ3">
        <v>53.2</v>
      </c>
      <c r="AR3">
        <v>54.159198473597712</v>
      </c>
      <c r="AS3">
        <v>4.6399999999999997</v>
      </c>
      <c r="AT3">
        <v>80.09</v>
      </c>
      <c r="AU3">
        <v>74323</v>
      </c>
      <c r="AV3">
        <v>383.10824742268039</v>
      </c>
      <c r="AW3">
        <v>36501</v>
      </c>
      <c r="AX3">
        <v>37822</v>
      </c>
      <c r="AY3">
        <v>0.57999999999999996</v>
      </c>
      <c r="AZ3">
        <v>-50.2</v>
      </c>
      <c r="BA3">
        <v>45.5</v>
      </c>
      <c r="BB3">
        <v>26.421258442943479</v>
      </c>
      <c r="BC3">
        <v>550.61</v>
      </c>
      <c r="BD3">
        <v>0.50869201951324694</v>
      </c>
      <c r="BE3">
        <v>1978</v>
      </c>
      <c r="BF3">
        <v>2068</v>
      </c>
      <c r="BG3">
        <v>2876</v>
      </c>
      <c r="BH3">
        <v>3368</v>
      </c>
      <c r="BI3">
        <v>2132</v>
      </c>
      <c r="BJ3">
        <v>1393</v>
      </c>
      <c r="BK3">
        <v>3548</v>
      </c>
      <c r="BL3">
        <v>4125</v>
      </c>
      <c r="BM3">
        <v>4614</v>
      </c>
      <c r="BN3">
        <v>4743</v>
      </c>
      <c r="BO3">
        <v>4492</v>
      </c>
      <c r="BP3">
        <v>4101</v>
      </c>
      <c r="BQ3">
        <v>5242</v>
      </c>
      <c r="BR3">
        <v>6425</v>
      </c>
      <c r="BS3">
        <v>6053</v>
      </c>
      <c r="BT3">
        <v>9204</v>
      </c>
      <c r="BU3">
        <v>8595</v>
      </c>
      <c r="BV3">
        <v>74206</v>
      </c>
      <c r="BW3">
        <v>984</v>
      </c>
      <c r="BX3">
        <v>1024</v>
      </c>
      <c r="BY3">
        <v>1457</v>
      </c>
      <c r="BZ3">
        <v>1693</v>
      </c>
      <c r="CA3">
        <v>1113</v>
      </c>
      <c r="CB3">
        <v>719</v>
      </c>
      <c r="CC3">
        <v>1888</v>
      </c>
      <c r="CD3">
        <v>2210</v>
      </c>
      <c r="CE3">
        <v>2375</v>
      </c>
      <c r="CF3">
        <v>2426</v>
      </c>
      <c r="CG3">
        <v>2225</v>
      </c>
      <c r="CH3">
        <v>2016</v>
      </c>
      <c r="CI3">
        <v>2635</v>
      </c>
      <c r="CJ3">
        <v>3245</v>
      </c>
      <c r="CK3">
        <v>2983</v>
      </c>
      <c r="CL3">
        <v>4324</v>
      </c>
      <c r="CM3">
        <v>3459</v>
      </c>
      <c r="CN3">
        <v>36458</v>
      </c>
      <c r="CO3">
        <v>994</v>
      </c>
      <c r="CP3">
        <v>1044</v>
      </c>
      <c r="CQ3">
        <v>1419</v>
      </c>
      <c r="CR3">
        <v>1675</v>
      </c>
      <c r="CS3">
        <v>1019</v>
      </c>
      <c r="CT3">
        <v>674</v>
      </c>
      <c r="CU3">
        <v>1660</v>
      </c>
      <c r="CV3">
        <v>1915</v>
      </c>
      <c r="CW3">
        <v>2239</v>
      </c>
      <c r="CX3">
        <v>2317</v>
      </c>
      <c r="CY3">
        <v>2267</v>
      </c>
      <c r="CZ3">
        <v>2085</v>
      </c>
      <c r="DA3">
        <v>2607</v>
      </c>
      <c r="DB3">
        <v>3180</v>
      </c>
      <c r="DC3">
        <v>3070</v>
      </c>
      <c r="DD3">
        <v>4880</v>
      </c>
      <c r="DE3">
        <v>5136</v>
      </c>
      <c r="DF3">
        <v>37748</v>
      </c>
      <c r="DG3">
        <v>9.4226190248693803E-2</v>
      </c>
      <c r="DH3">
        <v>23.4</v>
      </c>
      <c r="DI3">
        <v>78.099999999999994</v>
      </c>
      <c r="DJ3">
        <v>30.88</v>
      </c>
      <c r="DK3">
        <v>92.88</v>
      </c>
      <c r="DL3">
        <v>8.4700000000000006</v>
      </c>
      <c r="DM3">
        <v>38.369999999999997</v>
      </c>
      <c r="DN3">
        <v>111.05</v>
      </c>
      <c r="DO3">
        <v>72.680000000000007</v>
      </c>
      <c r="DP3">
        <v>44.04</v>
      </c>
      <c r="DQ3">
        <v>19.36</v>
      </c>
      <c r="DR3">
        <v>20</v>
      </c>
      <c r="DS3">
        <v>0.97999999999999987</v>
      </c>
      <c r="DT3">
        <v>0.68</v>
      </c>
      <c r="DU3">
        <v>8.74561037633034E-4</v>
      </c>
      <c r="DV3">
        <v>5</v>
      </c>
      <c r="DW3">
        <v>31.8</v>
      </c>
      <c r="DX3">
        <v>108.46</v>
      </c>
      <c r="DY3">
        <v>31.48</v>
      </c>
      <c r="DZ3">
        <v>0.83</v>
      </c>
      <c r="EA3">
        <v>15.67</v>
      </c>
      <c r="EB3">
        <v>4.9000000000000004</v>
      </c>
      <c r="EC3">
        <v>-30.73</v>
      </c>
      <c r="ED3">
        <v>7.31</v>
      </c>
      <c r="EE3">
        <v>4.72</v>
      </c>
      <c r="EF3">
        <v>-1.58</v>
      </c>
      <c r="EG3">
        <v>4887.8832931392299</v>
      </c>
      <c r="EH3">
        <v>74.527894453213676</v>
      </c>
      <c r="EI3">
        <v>68.42</v>
      </c>
      <c r="EJ3">
        <v>26662.49</v>
      </c>
      <c r="EK3">
        <v>1527.83</v>
      </c>
      <c r="EL3">
        <v>647.59</v>
      </c>
      <c r="EM3">
        <v>26.87</v>
      </c>
      <c r="EN3">
        <v>38.479999999999997</v>
      </c>
      <c r="EO3">
        <v>0.52</v>
      </c>
      <c r="EP3">
        <v>5.94</v>
      </c>
      <c r="EQ3">
        <v>14.7</v>
      </c>
      <c r="ER3">
        <v>6.8</v>
      </c>
      <c r="ES3">
        <v>1.79</v>
      </c>
      <c r="ET3">
        <v>9.07</v>
      </c>
      <c r="EU3">
        <v>1.64</v>
      </c>
      <c r="EV3">
        <v>41227</v>
      </c>
      <c r="EW3">
        <v>3419.27</v>
      </c>
      <c r="EX3">
        <v>25.87</v>
      </c>
      <c r="EY3">
        <v>65.290000000000006</v>
      </c>
      <c r="EZ3">
        <v>10.3</v>
      </c>
      <c r="FA3">
        <v>14.58</v>
      </c>
      <c r="FB3">
        <v>0.54</v>
      </c>
      <c r="FC3">
        <v>32342</v>
      </c>
      <c r="FD3">
        <v>26.37</v>
      </c>
      <c r="FE3">
        <v>30493</v>
      </c>
      <c r="FF3">
        <v>60.28</v>
      </c>
      <c r="FG3">
        <v>22.01</v>
      </c>
      <c r="FH3">
        <v>243</v>
      </c>
      <c r="FI3">
        <v>3</v>
      </c>
      <c r="FJ3">
        <v>243</v>
      </c>
      <c r="FK3">
        <v>0</v>
      </c>
      <c r="FL3">
        <v>134</v>
      </c>
      <c r="FM3">
        <v>3</v>
      </c>
      <c r="FN3">
        <v>134</v>
      </c>
      <c r="FO3">
        <v>0</v>
      </c>
      <c r="FP3">
        <v>10666</v>
      </c>
      <c r="FQ3">
        <v>255</v>
      </c>
      <c r="FR3">
        <v>10411</v>
      </c>
      <c r="FS3">
        <v>0</v>
      </c>
      <c r="FT3">
        <v>50.63</v>
      </c>
      <c r="FU3">
        <v>26.45</v>
      </c>
      <c r="FV3">
        <v>22.92</v>
      </c>
      <c r="FW3">
        <v>130.60735375888939</v>
      </c>
      <c r="FX3">
        <v>366.62094126580962</v>
      </c>
      <c r="FY3">
        <v>13.08046737202695</v>
      </c>
      <c r="FZ3">
        <v>1153.9871797865289</v>
      </c>
      <c r="GA3">
        <v>497.22829502469898</v>
      </c>
      <c r="GB3">
        <v>73.732920055886666</v>
      </c>
      <c r="GC3">
        <v>70.599999999999994</v>
      </c>
      <c r="GD3">
        <v>94.801654107819402</v>
      </c>
      <c r="GE3">
        <v>5.1983458921805976</v>
      </c>
      <c r="GF3">
        <v>1.309232480533927</v>
      </c>
      <c r="GG3">
        <v>0</v>
      </c>
      <c r="GH3">
        <v>1</v>
      </c>
      <c r="GI3">
        <v>0</v>
      </c>
      <c r="GJ3">
        <v>0</v>
      </c>
      <c r="GK3">
        <v>1.925185765200697</v>
      </c>
      <c r="GL3">
        <v>0</v>
      </c>
      <c r="GM3">
        <v>0.21088435374149661</v>
      </c>
      <c r="GN3">
        <v>39.758125472411187</v>
      </c>
      <c r="GO3">
        <v>4.1572184429327287E-2</v>
      </c>
      <c r="GP3">
        <v>2.4187452758881332</v>
      </c>
      <c r="GQ3">
        <v>96.220710506424794</v>
      </c>
      <c r="GR3">
        <v>1323</v>
      </c>
      <c r="GS3">
        <v>2.1361737449719258</v>
      </c>
      <c r="GT3">
        <v>2.6607496259525658</v>
      </c>
      <c r="GU3">
        <v>60.241874527588813</v>
      </c>
      <c r="GV3">
        <v>96.527777777777786</v>
      </c>
      <c r="GW3">
        <v>96.996386630532967</v>
      </c>
      <c r="GX3">
        <v>2.5630324485809219</v>
      </c>
      <c r="GY3">
        <v>149.47459897934431</v>
      </c>
      <c r="GZ3">
        <v>3.1758000000000002</v>
      </c>
      <c r="HA3">
        <v>40.777999999999999</v>
      </c>
      <c r="HB3">
        <v>0.86499999999999999</v>
      </c>
      <c r="HC3">
        <v>0.218</v>
      </c>
      <c r="HD3">
        <v>5.1999999999999998E-2</v>
      </c>
      <c r="HE3">
        <v>0.503</v>
      </c>
      <c r="HF3">
        <v>0.156</v>
      </c>
      <c r="HG3">
        <v>7.0000000000000007E-2</v>
      </c>
      <c r="HH3">
        <v>2.8000000000000001E-2</v>
      </c>
      <c r="HI3">
        <v>1.7999999999999999E-2</v>
      </c>
      <c r="HJ3">
        <v>0.20499999999999999</v>
      </c>
      <c r="HK3">
        <v>0.59499999999999997</v>
      </c>
      <c r="HL3">
        <v>0.153</v>
      </c>
      <c r="HM3">
        <v>660.5</v>
      </c>
      <c r="HN3">
        <v>2.1126719532019269</v>
      </c>
      <c r="HO3">
        <v>410.37</v>
      </c>
      <c r="HP3">
        <v>368.6</v>
      </c>
      <c r="HQ3">
        <v>361.93</v>
      </c>
      <c r="HR3">
        <v>2.69</v>
      </c>
      <c r="HS3">
        <v>66</v>
      </c>
      <c r="HT3">
        <v>53</v>
      </c>
      <c r="HU3">
        <v>13</v>
      </c>
      <c r="HV3">
        <v>0</v>
      </c>
      <c r="HW3">
        <v>88.801582282738863</v>
      </c>
      <c r="HX3" t="s">
        <v>424</v>
      </c>
      <c r="HY3">
        <v>135</v>
      </c>
      <c r="HZ3">
        <v>3.95</v>
      </c>
      <c r="IA3">
        <v>3.6</v>
      </c>
      <c r="IB3">
        <v>4.2</v>
      </c>
      <c r="IC3">
        <v>4.0999999999999996</v>
      </c>
      <c r="ID3">
        <v>4.3</v>
      </c>
      <c r="IE3">
        <v>3.6</v>
      </c>
      <c r="IF3">
        <v>3.2</v>
      </c>
      <c r="IG3">
        <v>3.8</v>
      </c>
      <c r="IH3">
        <v>3.5</v>
      </c>
      <c r="II3">
        <v>3.7</v>
      </c>
      <c r="IJ3">
        <v>3.5</v>
      </c>
      <c r="IK3">
        <v>3.7</v>
      </c>
      <c r="IL3">
        <v>4.3</v>
      </c>
      <c r="IM3">
        <v>4</v>
      </c>
      <c r="IN3">
        <v>4.8</v>
      </c>
      <c r="IO3">
        <v>4.4000000000000004</v>
      </c>
      <c r="IP3">
        <v>4.0999999999999996</v>
      </c>
      <c r="IQ3">
        <v>3.7</v>
      </c>
      <c r="IR3">
        <v>4.2</v>
      </c>
      <c r="IS3">
        <v>3.9</v>
      </c>
      <c r="IT3">
        <v>4.0999999999999996</v>
      </c>
      <c r="IU3">
        <v>4.2</v>
      </c>
      <c r="IV3">
        <v>4.3</v>
      </c>
      <c r="IW3">
        <v>4.4000000000000004</v>
      </c>
      <c r="IX3">
        <v>3.8</v>
      </c>
      <c r="IY3">
        <v>4</v>
      </c>
      <c r="IZ3">
        <v>4.5999999999999996</v>
      </c>
      <c r="JA3">
        <v>4.5999999999999996</v>
      </c>
      <c r="JB3">
        <v>2.9</v>
      </c>
      <c r="JC3">
        <v>3.2</v>
      </c>
      <c r="JD3">
        <v>3.7</v>
      </c>
      <c r="JE3">
        <v>3.1</v>
      </c>
      <c r="JF3">
        <v>5</v>
      </c>
      <c r="JG3" t="s">
        <v>268</v>
      </c>
      <c r="JH3">
        <v>107</v>
      </c>
      <c r="JI3">
        <v>55</v>
      </c>
      <c r="JJ3">
        <v>4.01</v>
      </c>
      <c r="JK3">
        <v>3.7</v>
      </c>
      <c r="JL3">
        <v>4.4000000000000004</v>
      </c>
      <c r="JM3">
        <v>4</v>
      </c>
      <c r="JN3">
        <v>4.4000000000000004</v>
      </c>
      <c r="JO3">
        <v>3.6</v>
      </c>
      <c r="JP3">
        <v>3.1</v>
      </c>
      <c r="JQ3">
        <v>3.9</v>
      </c>
      <c r="JR3">
        <v>3.6</v>
      </c>
      <c r="JS3">
        <v>3.9</v>
      </c>
      <c r="JT3">
        <v>4</v>
      </c>
      <c r="JU3">
        <v>3.8</v>
      </c>
      <c r="JV3">
        <v>4.5</v>
      </c>
      <c r="JW3">
        <v>4.2</v>
      </c>
      <c r="JX3">
        <v>4.9000000000000004</v>
      </c>
      <c r="JY3">
        <v>4.5</v>
      </c>
      <c r="JZ3">
        <v>4.0999999999999996</v>
      </c>
      <c r="KA3">
        <v>3.7</v>
      </c>
      <c r="KB3">
        <v>4</v>
      </c>
      <c r="KC3">
        <v>3.8</v>
      </c>
      <c r="KD3">
        <v>3.7</v>
      </c>
      <c r="KE3">
        <v>4.3</v>
      </c>
      <c r="KF3">
        <v>4.5</v>
      </c>
      <c r="KG3">
        <v>4.7</v>
      </c>
      <c r="KH3">
        <v>3.9</v>
      </c>
      <c r="KI3">
        <v>4</v>
      </c>
      <c r="KJ3">
        <v>4.3</v>
      </c>
      <c r="KK3">
        <v>4.8</v>
      </c>
      <c r="KL3">
        <v>2.9</v>
      </c>
      <c r="KM3">
        <v>3.2</v>
      </c>
      <c r="KN3">
        <v>3.6</v>
      </c>
      <c r="KO3">
        <v>3.2</v>
      </c>
      <c r="KP3">
        <v>5.2</v>
      </c>
      <c r="KQ3" t="s">
        <v>203</v>
      </c>
      <c r="KR3">
        <v>94.7</v>
      </c>
      <c r="KS3">
        <v>7.89</v>
      </c>
      <c r="KT3">
        <v>24.51</v>
      </c>
      <c r="KU3">
        <v>4.3099999999999996</v>
      </c>
      <c r="KV3">
        <v>28.11</v>
      </c>
      <c r="KW3">
        <v>26.34</v>
      </c>
      <c r="KX3">
        <v>42.04</v>
      </c>
      <c r="KY3">
        <v>0</v>
      </c>
      <c r="KZ3">
        <v>854.33</v>
      </c>
      <c r="LA3">
        <v>76.14</v>
      </c>
      <c r="LB3">
        <v>1292.95</v>
      </c>
      <c r="LC3">
        <v>50.49</v>
      </c>
      <c r="LD3">
        <v>789.49</v>
      </c>
      <c r="LE3">
        <v>78.91</v>
      </c>
      <c r="LF3">
        <v>283</v>
      </c>
      <c r="LG3">
        <v>96.78</v>
      </c>
      <c r="LH3">
        <v>42.45</v>
      </c>
      <c r="LI3">
        <v>39</v>
      </c>
      <c r="LJ3">
        <v>5.67</v>
      </c>
      <c r="LK3">
        <v>16.420000000000002</v>
      </c>
      <c r="LL3">
        <v>10.029999999999999</v>
      </c>
      <c r="LM3">
        <v>2.27</v>
      </c>
      <c r="LN3">
        <v>1.32</v>
      </c>
      <c r="LO3">
        <v>19.420000000000002</v>
      </c>
      <c r="LP3">
        <v>1.72</v>
      </c>
      <c r="LQ3">
        <v>19.45</v>
      </c>
      <c r="LR3">
        <v>2.71</v>
      </c>
      <c r="LS3">
        <v>87.138571428571396</v>
      </c>
      <c r="LT3">
        <v>8.8800407628475799</v>
      </c>
      <c r="LU3">
        <v>9.8128571428571405</v>
      </c>
      <c r="LV3">
        <v>60997.335861527303</v>
      </c>
      <c r="LW3">
        <v>6869</v>
      </c>
      <c r="LX3">
        <v>4206</v>
      </c>
      <c r="LY3">
        <v>2577</v>
      </c>
      <c r="LZ3">
        <v>86</v>
      </c>
      <c r="MA3">
        <v>111</v>
      </c>
      <c r="MB3">
        <v>134</v>
      </c>
      <c r="MC3">
        <v>459</v>
      </c>
      <c r="MD3">
        <v>2083</v>
      </c>
      <c r="ME3">
        <v>2641</v>
      </c>
      <c r="MF3">
        <v>1224</v>
      </c>
      <c r="MG3">
        <v>217</v>
      </c>
      <c r="MH3">
        <v>700</v>
      </c>
      <c r="MI3">
        <v>428</v>
      </c>
      <c r="MJ3">
        <v>264</v>
      </c>
      <c r="MK3">
        <v>0.38150289017340999</v>
      </c>
      <c r="ML3">
        <v>8</v>
      </c>
      <c r="MM3">
        <v>7</v>
      </c>
      <c r="MN3">
        <v>20</v>
      </c>
      <c r="MO3">
        <v>66</v>
      </c>
      <c r="MP3">
        <v>221</v>
      </c>
      <c r="MQ3">
        <v>255</v>
      </c>
      <c r="MR3">
        <v>108</v>
      </c>
      <c r="MS3">
        <v>23</v>
      </c>
      <c r="MT3">
        <v>60997</v>
      </c>
      <c r="MU3">
        <v>0.82070605144473896</v>
      </c>
      <c r="MV3">
        <v>50.867507886435298</v>
      </c>
      <c r="MW3">
        <v>46.739130434782602</v>
      </c>
      <c r="MX3">
        <v>49.2387218045113</v>
      </c>
      <c r="MY3">
        <v>11627.553794633501</v>
      </c>
      <c r="MZ3">
        <v>4.64119692781955</v>
      </c>
      <c r="NA3">
        <v>4.6804511278195502</v>
      </c>
      <c r="NB3">
        <v>110.667293233083</v>
      </c>
      <c r="NC3">
        <v>2167.3703007518802</v>
      </c>
      <c r="ND3">
        <v>0.51751824817518255</v>
      </c>
      <c r="NE3">
        <v>-1</v>
      </c>
      <c r="NF3">
        <v>45.545689334103628</v>
      </c>
      <c r="NG3">
        <v>3.3417375797469382</v>
      </c>
      <c r="NH3">
        <v>8</v>
      </c>
      <c r="NI3">
        <v>9</v>
      </c>
      <c r="NJ3">
        <v>13</v>
      </c>
      <c r="NK3">
        <v>46</v>
      </c>
      <c r="NL3">
        <v>39</v>
      </c>
      <c r="NM3">
        <v>6.9565217391304349E-2</v>
      </c>
      <c r="NN3">
        <v>7.8260869565217397E-2</v>
      </c>
      <c r="NO3">
        <v>0.11304347826086961</v>
      </c>
      <c r="NP3">
        <v>0.4</v>
      </c>
      <c r="NQ3">
        <v>0.33913043478260868</v>
      </c>
      <c r="NR3">
        <v>55.017391304347832</v>
      </c>
      <c r="NS3">
        <v>115</v>
      </c>
      <c r="NT3">
        <v>0.44347826086956521</v>
      </c>
      <c r="NU3">
        <v>115</v>
      </c>
      <c r="NV3">
        <v>41</v>
      </c>
      <c r="NW3">
        <v>2</v>
      </c>
      <c r="NX3">
        <v>0</v>
      </c>
      <c r="NY3">
        <v>0</v>
      </c>
      <c r="NZ3">
        <v>0</v>
      </c>
      <c r="OA3">
        <v>0.5</v>
      </c>
      <c r="OB3">
        <v>0</v>
      </c>
      <c r="OC3">
        <v>0.5</v>
      </c>
      <c r="OD3">
        <v>0</v>
      </c>
      <c r="OE3">
        <v>3.7108433734939759</v>
      </c>
      <c r="OF3">
        <v>9.8610603974338922</v>
      </c>
      <c r="OG3">
        <v>83</v>
      </c>
      <c r="OH3">
        <v>0.18072289156626509</v>
      </c>
      <c r="OI3">
        <v>0.43373493975903621</v>
      </c>
      <c r="OJ3">
        <v>0.14457831325301199</v>
      </c>
      <c r="OK3">
        <v>9.6385542168674704E-2</v>
      </c>
      <c r="OL3">
        <v>0.108433734939759</v>
      </c>
      <c r="OM3">
        <v>3.614457831325301E-2</v>
      </c>
      <c r="ON3">
        <v>0</v>
      </c>
      <c r="OO3">
        <v>28</v>
      </c>
      <c r="OP3">
        <v>30</v>
      </c>
      <c r="OQ3">
        <v>229</v>
      </c>
      <c r="OR3">
        <v>301</v>
      </c>
      <c r="OS3">
        <v>83</v>
      </c>
      <c r="OT3">
        <v>4.1728763040238447E-2</v>
      </c>
      <c r="OU3">
        <v>4.4709388971684062E-2</v>
      </c>
      <c r="OV3">
        <v>0.3412816691505216</v>
      </c>
      <c r="OW3">
        <v>0.44858420268256333</v>
      </c>
      <c r="OX3">
        <v>0.1236959761549925</v>
      </c>
      <c r="OY3">
        <v>49.488822652757079</v>
      </c>
      <c r="OZ3">
        <v>671</v>
      </c>
      <c r="PA3">
        <v>0.33814102564102572</v>
      </c>
      <c r="PB3">
        <v>624</v>
      </c>
      <c r="PC3">
        <v>10.14892042325631</v>
      </c>
      <c r="PD3">
        <v>7963</v>
      </c>
      <c r="PE3">
        <v>0.2402360919251538</v>
      </c>
      <c r="PF3">
        <v>0.23232450081627529</v>
      </c>
      <c r="PG3">
        <v>0.19050609066934571</v>
      </c>
      <c r="PH3">
        <v>0.1935200301393947</v>
      </c>
      <c r="PI3">
        <v>0.12093432123571519</v>
      </c>
      <c r="PJ3">
        <v>2.1851061157855081E-2</v>
      </c>
      <c r="PK3">
        <v>6.279040562602034E-4</v>
      </c>
      <c r="PL3">
        <v>12422</v>
      </c>
      <c r="PM3">
        <v>9191</v>
      </c>
      <c r="PN3">
        <v>17639</v>
      </c>
      <c r="PO3">
        <v>18173</v>
      </c>
      <c r="PP3">
        <v>17435</v>
      </c>
      <c r="PQ3">
        <v>16.600000000000001</v>
      </c>
      <c r="PR3">
        <v>12.3</v>
      </c>
      <c r="PS3">
        <v>23.6</v>
      </c>
      <c r="PT3">
        <v>24.3</v>
      </c>
      <c r="PU3">
        <v>23.3</v>
      </c>
      <c r="PV3">
        <v>45.5</v>
      </c>
      <c r="PW3">
        <v>0.50888688562087103</v>
      </c>
    </row>
    <row r="4" spans="1:439" x14ac:dyDescent="0.3">
      <c r="A4" t="s">
        <v>800</v>
      </c>
      <c r="B4" t="s">
        <v>814</v>
      </c>
      <c r="C4">
        <v>1</v>
      </c>
      <c r="D4" t="s">
        <v>816</v>
      </c>
      <c r="E4" t="s">
        <v>821</v>
      </c>
      <c r="F4" t="s">
        <v>209</v>
      </c>
      <c r="G4" t="s">
        <v>532</v>
      </c>
      <c r="H4" t="s">
        <v>533</v>
      </c>
      <c r="I4" t="s">
        <v>534</v>
      </c>
      <c r="J4" t="s">
        <v>535</v>
      </c>
      <c r="K4">
        <v>8.2399509999999996</v>
      </c>
      <c r="L4">
        <v>48.761794000000002</v>
      </c>
      <c r="M4" t="s">
        <v>537</v>
      </c>
      <c r="N4" t="s">
        <v>864</v>
      </c>
      <c r="O4" t="s">
        <v>536</v>
      </c>
      <c r="P4" t="s">
        <v>510</v>
      </c>
      <c r="Q4">
        <v>2</v>
      </c>
      <c r="R4">
        <v>21</v>
      </c>
      <c r="S4">
        <v>54</v>
      </c>
      <c r="T4">
        <v>75</v>
      </c>
      <c r="U4">
        <v>211</v>
      </c>
      <c r="V4">
        <v>0</v>
      </c>
      <c r="W4" t="s">
        <v>900</v>
      </c>
      <c r="X4">
        <v>0</v>
      </c>
      <c r="Y4">
        <v>140.19</v>
      </c>
      <c r="Z4">
        <v>11.3</v>
      </c>
      <c r="AA4">
        <v>3.726</v>
      </c>
      <c r="AB4">
        <v>4.32</v>
      </c>
      <c r="AC4">
        <v>62.20000000000001</v>
      </c>
      <c r="AD4">
        <v>8</v>
      </c>
      <c r="AE4">
        <v>42.96</v>
      </c>
      <c r="AF4">
        <v>48.75</v>
      </c>
      <c r="AG4">
        <v>177</v>
      </c>
      <c r="AH4">
        <v>4.9800000000000004</v>
      </c>
      <c r="AI4">
        <v>3.43</v>
      </c>
      <c r="AJ4">
        <v>15.9</v>
      </c>
      <c r="AK4">
        <v>245931</v>
      </c>
      <c r="AL4">
        <v>1370</v>
      </c>
      <c r="AM4">
        <v>9</v>
      </c>
      <c r="AN4">
        <v>105.22</v>
      </c>
      <c r="AO4">
        <v>39.270000000000003</v>
      </c>
      <c r="AP4">
        <v>1.9</v>
      </c>
      <c r="AQ4">
        <v>52.89</v>
      </c>
      <c r="AR4">
        <v>40.05445786497242</v>
      </c>
      <c r="AS4">
        <v>5.45</v>
      </c>
      <c r="AU4">
        <v>57025</v>
      </c>
      <c r="AV4">
        <v>407.32142857142861</v>
      </c>
      <c r="AW4">
        <v>27240</v>
      </c>
      <c r="AX4">
        <v>29785</v>
      </c>
      <c r="AY4">
        <v>8.44</v>
      </c>
      <c r="AZ4">
        <v>-69.8</v>
      </c>
      <c r="BA4">
        <v>47</v>
      </c>
      <c r="BB4">
        <v>35.729949874686717</v>
      </c>
      <c r="BC4">
        <v>632.91999999999996</v>
      </c>
      <c r="BD4">
        <v>0.52105538140020902</v>
      </c>
      <c r="BE4">
        <v>1320</v>
      </c>
      <c r="BF4">
        <v>1453</v>
      </c>
      <c r="BG4">
        <v>1925</v>
      </c>
      <c r="BH4">
        <v>2317</v>
      </c>
      <c r="BI4">
        <v>1488</v>
      </c>
      <c r="BJ4">
        <v>1030</v>
      </c>
      <c r="BK4">
        <v>2543</v>
      </c>
      <c r="BL4">
        <v>2828</v>
      </c>
      <c r="BM4">
        <v>3163</v>
      </c>
      <c r="BN4">
        <v>3472</v>
      </c>
      <c r="BO4">
        <v>3429</v>
      </c>
      <c r="BP4">
        <v>3338</v>
      </c>
      <c r="BQ4">
        <v>3720</v>
      </c>
      <c r="BR4">
        <v>4741</v>
      </c>
      <c r="BS4">
        <v>4482</v>
      </c>
      <c r="BT4">
        <v>7185</v>
      </c>
      <c r="BU4">
        <v>8092</v>
      </c>
      <c r="BV4">
        <v>57420</v>
      </c>
      <c r="BW4">
        <v>680</v>
      </c>
      <c r="BX4">
        <v>689</v>
      </c>
      <c r="BY4">
        <v>985</v>
      </c>
      <c r="BZ4">
        <v>1186</v>
      </c>
      <c r="CA4">
        <v>767</v>
      </c>
      <c r="CB4">
        <v>531</v>
      </c>
      <c r="CC4">
        <v>1289</v>
      </c>
      <c r="CD4">
        <v>1430</v>
      </c>
      <c r="CE4">
        <v>1526</v>
      </c>
      <c r="CF4">
        <v>1656</v>
      </c>
      <c r="CG4">
        <v>1555</v>
      </c>
      <c r="CH4">
        <v>1505</v>
      </c>
      <c r="CI4">
        <v>1839</v>
      </c>
      <c r="CJ4">
        <v>2407</v>
      </c>
      <c r="CK4">
        <v>2307</v>
      </c>
      <c r="CL4">
        <v>3289</v>
      </c>
      <c r="CM4">
        <v>3273</v>
      </c>
      <c r="CN4">
        <v>27501</v>
      </c>
      <c r="CO4">
        <v>640</v>
      </c>
      <c r="CP4">
        <v>764</v>
      </c>
      <c r="CQ4">
        <v>940</v>
      </c>
      <c r="CR4">
        <v>1131</v>
      </c>
      <c r="CS4">
        <v>721</v>
      </c>
      <c r="CT4">
        <v>499</v>
      </c>
      <c r="CU4">
        <v>1254</v>
      </c>
      <c r="CV4">
        <v>1398</v>
      </c>
      <c r="CW4">
        <v>1637</v>
      </c>
      <c r="CX4">
        <v>1816</v>
      </c>
      <c r="CY4">
        <v>1874</v>
      </c>
      <c r="CZ4">
        <v>1833</v>
      </c>
      <c r="DA4">
        <v>1881</v>
      </c>
      <c r="DB4">
        <v>2334</v>
      </c>
      <c r="DC4">
        <v>2175</v>
      </c>
      <c r="DD4">
        <v>3896</v>
      </c>
      <c r="DE4">
        <v>4819</v>
      </c>
      <c r="DF4">
        <v>29919</v>
      </c>
      <c r="DG4">
        <v>0.20482244629548399</v>
      </c>
      <c r="DH4">
        <v>36.5</v>
      </c>
      <c r="DI4">
        <v>74.2</v>
      </c>
      <c r="DJ4">
        <v>30.62</v>
      </c>
      <c r="DK4">
        <v>83.89</v>
      </c>
      <c r="DL4">
        <v>12.62</v>
      </c>
      <c r="DM4">
        <v>36.700000000000003</v>
      </c>
      <c r="DN4">
        <v>144.87</v>
      </c>
      <c r="DO4">
        <v>108.17</v>
      </c>
      <c r="DP4">
        <v>61.14</v>
      </c>
      <c r="DQ4">
        <v>17</v>
      </c>
      <c r="DR4">
        <v>2.93</v>
      </c>
      <c r="DS4">
        <v>2.93</v>
      </c>
      <c r="DT4">
        <v>1.87</v>
      </c>
      <c r="DU4">
        <v>1.5431828145550199E-3</v>
      </c>
      <c r="DV4">
        <v>4.0999999999999996</v>
      </c>
      <c r="DW4">
        <v>33.6</v>
      </c>
      <c r="DX4">
        <v>111.55</v>
      </c>
      <c r="DY4">
        <v>26.83</v>
      </c>
      <c r="DZ4">
        <v>-0.39</v>
      </c>
      <c r="EA4">
        <v>34.619999999999997</v>
      </c>
      <c r="EB4">
        <v>6.95</v>
      </c>
      <c r="EC4">
        <v>-20.56</v>
      </c>
      <c r="ED4">
        <v>10.67</v>
      </c>
      <c r="EE4">
        <v>9.0399999999999991</v>
      </c>
      <c r="EF4">
        <v>2.88</v>
      </c>
      <c r="EG4">
        <v>8045.5940377027619</v>
      </c>
      <c r="EH4">
        <v>105.2170100832968</v>
      </c>
      <c r="EI4">
        <v>73.83</v>
      </c>
      <c r="EJ4">
        <v>30063.25</v>
      </c>
      <c r="EK4">
        <v>1919.82</v>
      </c>
      <c r="EL4">
        <v>865.7</v>
      </c>
      <c r="EM4">
        <v>21.98</v>
      </c>
      <c r="EN4">
        <v>70.349999999999994</v>
      </c>
      <c r="EO4">
        <v>0.45</v>
      </c>
      <c r="EP4">
        <v>5.81</v>
      </c>
      <c r="EQ4">
        <v>12.26</v>
      </c>
      <c r="ER4">
        <v>10.82</v>
      </c>
      <c r="ES4">
        <v>3.51</v>
      </c>
      <c r="ET4">
        <v>8.57</v>
      </c>
      <c r="EU4">
        <v>9.64</v>
      </c>
      <c r="EV4">
        <v>47769</v>
      </c>
      <c r="EW4">
        <v>3624.24</v>
      </c>
      <c r="EX4">
        <v>31.74</v>
      </c>
      <c r="EY4">
        <v>62.88</v>
      </c>
      <c r="EZ4">
        <v>18.2</v>
      </c>
      <c r="FA4">
        <v>11.1</v>
      </c>
      <c r="FB4">
        <v>0.26</v>
      </c>
      <c r="FC4">
        <v>31704</v>
      </c>
      <c r="FD4">
        <v>27.41</v>
      </c>
      <c r="FE4">
        <v>21907</v>
      </c>
      <c r="FF4">
        <v>58.03</v>
      </c>
      <c r="FG4">
        <v>19.72</v>
      </c>
      <c r="FH4">
        <v>127</v>
      </c>
      <c r="FI4">
        <v>3</v>
      </c>
      <c r="FJ4">
        <v>127</v>
      </c>
      <c r="FK4">
        <v>0</v>
      </c>
      <c r="FL4">
        <v>98</v>
      </c>
      <c r="FM4">
        <v>3</v>
      </c>
      <c r="FN4">
        <v>98</v>
      </c>
      <c r="FO4">
        <v>0</v>
      </c>
      <c r="FP4">
        <v>14371</v>
      </c>
      <c r="FQ4">
        <v>284</v>
      </c>
      <c r="FR4">
        <v>14087</v>
      </c>
      <c r="FS4">
        <v>0</v>
      </c>
      <c r="FT4">
        <v>47.02</v>
      </c>
      <c r="FU4">
        <v>22.52</v>
      </c>
      <c r="FV4">
        <v>30.46</v>
      </c>
      <c r="FW4">
        <v>101.3014632109217</v>
      </c>
      <c r="FX4">
        <v>232.6272944509553</v>
      </c>
      <c r="FY4">
        <v>3.6702401575753241</v>
      </c>
      <c r="FZ4">
        <v>1350.631474784074</v>
      </c>
      <c r="GA4">
        <v>333.928757661877</v>
      </c>
      <c r="GB4">
        <v>69.663749860832425</v>
      </c>
      <c r="GC4">
        <v>70.099999999999994</v>
      </c>
      <c r="GD4">
        <v>94.33864243971783</v>
      </c>
      <c r="GE4">
        <v>5.6613575602821697</v>
      </c>
      <c r="GF4">
        <v>1.3055028462998099</v>
      </c>
      <c r="GG4">
        <v>0.1148671413446845</v>
      </c>
      <c r="GH4">
        <v>0.88513285865531555</v>
      </c>
      <c r="GI4">
        <v>0</v>
      </c>
      <c r="GJ4">
        <v>0</v>
      </c>
      <c r="GK4">
        <v>2.005065220823679</v>
      </c>
      <c r="GL4">
        <v>0.26020512951644148</v>
      </c>
      <c r="GM4">
        <v>0.33294797687861272</v>
      </c>
      <c r="GN4">
        <v>44.739884393063583</v>
      </c>
      <c r="GO4">
        <v>8.9017341040462425E-2</v>
      </c>
      <c r="GP4">
        <v>6.2427745664739884</v>
      </c>
      <c r="GQ4">
        <v>93.526011560693647</v>
      </c>
      <c r="GR4">
        <v>865</v>
      </c>
      <c r="GS4">
        <v>2.8429994086102162</v>
      </c>
      <c r="GT4">
        <v>2.5903728868894378</v>
      </c>
      <c r="GU4">
        <v>55.260115606936417</v>
      </c>
      <c r="GV4">
        <v>96.506024096385545</v>
      </c>
      <c r="GW4">
        <v>97.274842140245937</v>
      </c>
      <c r="GX4">
        <v>2.3852054118705501</v>
      </c>
      <c r="GY4">
        <v>170.76995823684419</v>
      </c>
      <c r="GZ4">
        <v>3.1680999999999999</v>
      </c>
      <c r="HA4">
        <v>43.216099999999997</v>
      </c>
      <c r="HB4">
        <v>0.85399999999999998</v>
      </c>
      <c r="HC4">
        <v>0.22500000000000001</v>
      </c>
      <c r="HD4">
        <v>7.0000000000000007E-2</v>
      </c>
      <c r="HE4">
        <v>0.45800000000000002</v>
      </c>
      <c r="HF4">
        <v>0.13900000000000001</v>
      </c>
      <c r="HG4">
        <v>0.107</v>
      </c>
      <c r="HH4">
        <v>2.7E-2</v>
      </c>
      <c r="HI4">
        <v>2.7E-2</v>
      </c>
      <c r="HJ4">
        <v>0.183</v>
      </c>
      <c r="HK4">
        <v>0.55700000000000005</v>
      </c>
      <c r="HL4">
        <v>0.20499999999999999</v>
      </c>
      <c r="HM4">
        <v>630.29999999999995</v>
      </c>
      <c r="HN4">
        <v>2.6911552546887139</v>
      </c>
      <c r="HO4">
        <v>478.74</v>
      </c>
      <c r="HP4">
        <v>319</v>
      </c>
      <c r="HQ4">
        <v>406.84</v>
      </c>
      <c r="HR4">
        <v>7.01</v>
      </c>
      <c r="HS4">
        <v>46</v>
      </c>
      <c r="HT4">
        <v>36</v>
      </c>
      <c r="HU4">
        <v>9</v>
      </c>
      <c r="HV4">
        <v>1</v>
      </c>
      <c r="HW4">
        <v>80.666374397194204</v>
      </c>
      <c r="HX4" t="s">
        <v>537</v>
      </c>
      <c r="HY4">
        <v>133</v>
      </c>
      <c r="HZ4">
        <v>3.78</v>
      </c>
      <c r="IA4">
        <v>3.6</v>
      </c>
      <c r="IB4">
        <v>4.4000000000000004</v>
      </c>
      <c r="IC4">
        <v>4</v>
      </c>
      <c r="ID4">
        <v>4.2</v>
      </c>
      <c r="IE4">
        <v>2.8</v>
      </c>
      <c r="IF4">
        <v>3.1</v>
      </c>
      <c r="IG4">
        <v>3.7</v>
      </c>
      <c r="IH4">
        <v>3.3</v>
      </c>
      <c r="II4">
        <v>4</v>
      </c>
      <c r="IJ4">
        <v>3.7</v>
      </c>
      <c r="IK4">
        <v>4</v>
      </c>
      <c r="IL4">
        <v>4.8</v>
      </c>
      <c r="IM4">
        <v>4.0999999999999996</v>
      </c>
      <c r="IN4">
        <v>4.9000000000000004</v>
      </c>
      <c r="IO4">
        <v>4.3</v>
      </c>
      <c r="IP4">
        <v>3.9</v>
      </c>
      <c r="IQ4">
        <v>4</v>
      </c>
      <c r="IR4">
        <v>4.0999999999999996</v>
      </c>
      <c r="IS4">
        <v>3.8</v>
      </c>
      <c r="IT4">
        <v>3.5</v>
      </c>
      <c r="IU4">
        <v>4.3</v>
      </c>
      <c r="IV4">
        <v>4.3</v>
      </c>
      <c r="IW4">
        <v>4.5</v>
      </c>
      <c r="IX4">
        <v>3.9</v>
      </c>
      <c r="IY4">
        <v>3.8</v>
      </c>
      <c r="IZ4">
        <v>4.5999999999999996</v>
      </c>
      <c r="JA4">
        <v>4.2</v>
      </c>
      <c r="JB4">
        <v>2.4</v>
      </c>
      <c r="JC4">
        <v>2.9</v>
      </c>
      <c r="JD4">
        <v>2.7</v>
      </c>
      <c r="JE4">
        <v>2.9</v>
      </c>
      <c r="JF4">
        <v>2.9</v>
      </c>
      <c r="JG4" t="s">
        <v>255</v>
      </c>
      <c r="JH4">
        <v>101</v>
      </c>
      <c r="JI4">
        <v>19</v>
      </c>
      <c r="JJ4">
        <v>3.69</v>
      </c>
      <c r="JK4">
        <v>3.4</v>
      </c>
      <c r="JL4">
        <v>4.2</v>
      </c>
      <c r="JM4">
        <v>4</v>
      </c>
      <c r="JN4">
        <v>4.0999999999999996</v>
      </c>
      <c r="JO4">
        <v>2.8</v>
      </c>
      <c r="JP4">
        <v>3.1</v>
      </c>
      <c r="JQ4">
        <v>3.6</v>
      </c>
      <c r="JR4">
        <v>3</v>
      </c>
      <c r="JS4">
        <v>3.7</v>
      </c>
      <c r="JT4">
        <v>3.6</v>
      </c>
      <c r="JU4">
        <v>3.9</v>
      </c>
      <c r="JV4">
        <v>4.5</v>
      </c>
      <c r="JW4">
        <v>3.8</v>
      </c>
      <c r="JX4">
        <v>4.7</v>
      </c>
      <c r="JY4">
        <v>4.0999999999999996</v>
      </c>
      <c r="JZ4">
        <v>3.8</v>
      </c>
      <c r="KA4">
        <v>3.7</v>
      </c>
      <c r="KB4">
        <v>4</v>
      </c>
      <c r="KC4">
        <v>4</v>
      </c>
      <c r="KD4">
        <v>3.9</v>
      </c>
      <c r="KE4">
        <v>4</v>
      </c>
      <c r="KF4">
        <v>4.3</v>
      </c>
      <c r="KG4">
        <v>4.4000000000000004</v>
      </c>
      <c r="KH4">
        <v>3.7</v>
      </c>
      <c r="KI4">
        <v>3.8</v>
      </c>
      <c r="KJ4">
        <v>4.5</v>
      </c>
      <c r="KK4">
        <v>4.0999999999999996</v>
      </c>
      <c r="KL4">
        <v>2.5</v>
      </c>
      <c r="KM4">
        <v>2.8</v>
      </c>
      <c r="KN4">
        <v>2.7</v>
      </c>
      <c r="KO4">
        <v>3</v>
      </c>
      <c r="KP4">
        <v>2.8</v>
      </c>
      <c r="KQ4" t="s">
        <v>203</v>
      </c>
      <c r="KR4">
        <v>98.2</v>
      </c>
      <c r="KS4">
        <v>3.72</v>
      </c>
      <c r="KT4">
        <v>11.28</v>
      </c>
      <c r="KU4">
        <v>7.09</v>
      </c>
      <c r="KV4">
        <v>13.29</v>
      </c>
      <c r="KW4">
        <v>4.84</v>
      </c>
      <c r="KX4">
        <v>29.23</v>
      </c>
      <c r="KY4">
        <v>0</v>
      </c>
      <c r="KZ4">
        <v>691.25</v>
      </c>
      <c r="LA4">
        <v>79.069999999999993</v>
      </c>
      <c r="LB4">
        <v>713.45</v>
      </c>
      <c r="LC4">
        <v>79.19</v>
      </c>
      <c r="LD4">
        <v>651.94000000000005</v>
      </c>
      <c r="LE4">
        <v>85.12</v>
      </c>
      <c r="LF4">
        <v>227.63</v>
      </c>
      <c r="LG4">
        <v>99.51</v>
      </c>
      <c r="LH4">
        <v>67.73</v>
      </c>
      <c r="LI4">
        <v>53.36</v>
      </c>
      <c r="LJ4">
        <v>30.86</v>
      </c>
      <c r="LK4">
        <v>17.55</v>
      </c>
      <c r="LL4">
        <v>12.81</v>
      </c>
      <c r="LM4">
        <v>5.15</v>
      </c>
      <c r="LN4">
        <v>3.42</v>
      </c>
      <c r="LO4">
        <v>89.74</v>
      </c>
      <c r="LP4">
        <v>9.6300000000000008</v>
      </c>
      <c r="LQ4">
        <v>29.79</v>
      </c>
      <c r="LR4">
        <v>2.73</v>
      </c>
      <c r="LS4">
        <v>83.990932642487095</v>
      </c>
      <c r="LT4">
        <v>7.0771665575201901</v>
      </c>
      <c r="LU4">
        <v>11.8678756476684</v>
      </c>
      <c r="LV4">
        <v>64840.731492734798</v>
      </c>
      <c r="LW4">
        <v>9162</v>
      </c>
      <c r="LX4">
        <v>5378</v>
      </c>
      <c r="LY4">
        <v>3694</v>
      </c>
      <c r="LZ4">
        <v>90</v>
      </c>
      <c r="MA4">
        <v>2399</v>
      </c>
      <c r="MB4">
        <v>253</v>
      </c>
      <c r="MC4">
        <v>673</v>
      </c>
      <c r="MD4">
        <v>2713</v>
      </c>
      <c r="ME4">
        <v>2136</v>
      </c>
      <c r="MF4">
        <v>738</v>
      </c>
      <c r="MG4">
        <v>250</v>
      </c>
      <c r="MH4">
        <v>772</v>
      </c>
      <c r="MI4">
        <v>452</v>
      </c>
      <c r="MJ4">
        <v>304</v>
      </c>
      <c r="MK4">
        <v>0.40211640211640198</v>
      </c>
      <c r="ML4">
        <v>17</v>
      </c>
      <c r="MM4">
        <v>140</v>
      </c>
      <c r="MN4">
        <v>31</v>
      </c>
      <c r="MO4">
        <v>80</v>
      </c>
      <c r="MP4">
        <v>206</v>
      </c>
      <c r="MQ4">
        <v>216</v>
      </c>
      <c r="MR4">
        <v>75</v>
      </c>
      <c r="MS4">
        <v>26</v>
      </c>
      <c r="MT4">
        <v>64841</v>
      </c>
      <c r="MU4">
        <v>1.1370579832132399</v>
      </c>
      <c r="MV4">
        <v>44.141592920354</v>
      </c>
      <c r="MW4">
        <v>41.651741293532297</v>
      </c>
      <c r="MX4">
        <v>42.865698729582597</v>
      </c>
      <c r="MY4">
        <v>13407.183814882001</v>
      </c>
      <c r="MZ4">
        <v>5.0112602849364798</v>
      </c>
      <c r="NA4">
        <v>5.7441016333938304</v>
      </c>
      <c r="NB4">
        <v>123.95462794918301</v>
      </c>
      <c r="NC4">
        <v>2502.1252268602502</v>
      </c>
      <c r="ND4">
        <v>0.45631067961165039</v>
      </c>
      <c r="NE4">
        <v>103</v>
      </c>
      <c r="NF4">
        <v>35.73176298720098</v>
      </c>
      <c r="NG4">
        <v>3.4145934540830898</v>
      </c>
      <c r="NH4">
        <v>7</v>
      </c>
      <c r="NI4">
        <v>3</v>
      </c>
      <c r="NJ4">
        <v>5</v>
      </c>
      <c r="NK4">
        <v>7</v>
      </c>
      <c r="NL4">
        <v>10</v>
      </c>
      <c r="NM4">
        <v>0.21875</v>
      </c>
      <c r="NN4">
        <v>9.375E-2</v>
      </c>
      <c r="NO4">
        <v>0.15625</v>
      </c>
      <c r="NP4">
        <v>0.21875</v>
      </c>
      <c r="NQ4">
        <v>0.3125</v>
      </c>
      <c r="NR4">
        <v>47.328125</v>
      </c>
      <c r="NS4">
        <v>32</v>
      </c>
      <c r="NT4">
        <v>0.5625</v>
      </c>
      <c r="NU4">
        <v>32</v>
      </c>
      <c r="OE4">
        <v>3.2272727272727271</v>
      </c>
      <c r="OF4">
        <v>11.08536363636364</v>
      </c>
      <c r="OG4">
        <v>22</v>
      </c>
      <c r="OH4">
        <v>0.13636363636363641</v>
      </c>
      <c r="OI4">
        <v>0.31818181818181818</v>
      </c>
      <c r="OJ4">
        <v>0.1818181818181818</v>
      </c>
      <c r="OK4">
        <v>0.13636363636363641</v>
      </c>
      <c r="OL4">
        <v>0.22727272727272729</v>
      </c>
      <c r="OM4">
        <v>0</v>
      </c>
      <c r="ON4">
        <v>0</v>
      </c>
      <c r="OO4">
        <v>110</v>
      </c>
      <c r="OP4">
        <v>51</v>
      </c>
      <c r="OQ4">
        <v>298</v>
      </c>
      <c r="OR4">
        <v>358</v>
      </c>
      <c r="OS4">
        <v>91</v>
      </c>
      <c r="OT4">
        <v>0.1211453744493392</v>
      </c>
      <c r="OU4">
        <v>5.6167400881057268E-2</v>
      </c>
      <c r="OV4">
        <v>0.32819383259911888</v>
      </c>
      <c r="OW4">
        <v>0.39427312775330398</v>
      </c>
      <c r="OX4">
        <v>0.1002202643171806</v>
      </c>
      <c r="OY4">
        <v>45.727973568281939</v>
      </c>
      <c r="OZ4">
        <v>908</v>
      </c>
      <c r="PA4">
        <v>0.38416075650118198</v>
      </c>
      <c r="PB4">
        <v>846</v>
      </c>
      <c r="PC4">
        <v>13.508255772206599</v>
      </c>
      <c r="PD4">
        <v>5905</v>
      </c>
      <c r="PE4">
        <v>2.6248941574936499E-2</v>
      </c>
      <c r="PF4">
        <v>0.14546994072819641</v>
      </c>
      <c r="PG4">
        <v>0.32006773920406428</v>
      </c>
      <c r="PH4">
        <v>0.32785774767146492</v>
      </c>
      <c r="PI4">
        <v>0.16037256562235391</v>
      </c>
      <c r="PJ4">
        <v>1.8966977138018631E-2</v>
      </c>
      <c r="PK4">
        <v>1.0160880609652841E-3</v>
      </c>
      <c r="PL4">
        <v>8442</v>
      </c>
      <c r="PM4">
        <v>6266</v>
      </c>
      <c r="PN4">
        <v>13066</v>
      </c>
      <c r="PO4">
        <v>13009</v>
      </c>
      <c r="PP4">
        <v>15103</v>
      </c>
      <c r="PQ4">
        <v>15.1</v>
      </c>
      <c r="PR4">
        <v>11.2</v>
      </c>
      <c r="PS4">
        <v>23.4</v>
      </c>
      <c r="PT4">
        <v>23.3</v>
      </c>
      <c r="PU4">
        <v>27</v>
      </c>
      <c r="PV4">
        <v>47</v>
      </c>
      <c r="PW4">
        <v>0.52231477422183248</v>
      </c>
    </row>
    <row r="5" spans="1:439" x14ac:dyDescent="0.3">
      <c r="A5" t="s">
        <v>800</v>
      </c>
      <c r="B5" t="s">
        <v>814</v>
      </c>
      <c r="C5">
        <v>1</v>
      </c>
      <c r="D5" t="s">
        <v>817</v>
      </c>
      <c r="E5" t="s">
        <v>821</v>
      </c>
      <c r="F5" t="s">
        <v>196</v>
      </c>
      <c r="G5" t="s">
        <v>664</v>
      </c>
      <c r="H5" t="s">
        <v>665</v>
      </c>
      <c r="I5" t="s">
        <v>666</v>
      </c>
      <c r="J5" t="s">
        <v>667</v>
      </c>
      <c r="K5">
        <v>10.886786000000001</v>
      </c>
      <c r="L5">
        <v>49.893386999999997</v>
      </c>
      <c r="M5" t="s">
        <v>668</v>
      </c>
      <c r="N5" t="s">
        <v>668</v>
      </c>
      <c r="O5" t="s">
        <v>1067</v>
      </c>
      <c r="P5" t="s">
        <v>827</v>
      </c>
      <c r="Q5">
        <v>2</v>
      </c>
      <c r="R5">
        <v>21</v>
      </c>
      <c r="S5">
        <v>54</v>
      </c>
      <c r="T5">
        <v>75</v>
      </c>
      <c r="U5">
        <v>211</v>
      </c>
      <c r="V5">
        <v>0</v>
      </c>
      <c r="W5" t="s">
        <v>900</v>
      </c>
      <c r="X5">
        <v>0</v>
      </c>
      <c r="Y5">
        <v>54.62</v>
      </c>
      <c r="Z5">
        <v>37</v>
      </c>
      <c r="AA5">
        <v>7.4279999999999999</v>
      </c>
      <c r="AB5">
        <v>9.2899999999999991</v>
      </c>
      <c r="AC5">
        <v>31.8</v>
      </c>
      <c r="AD5">
        <v>5.8</v>
      </c>
      <c r="AE5">
        <v>52.29</v>
      </c>
      <c r="AF5">
        <v>50.29</v>
      </c>
      <c r="AG5">
        <v>609.00000000000011</v>
      </c>
      <c r="AH5">
        <v>17.739999999999998</v>
      </c>
      <c r="AI5">
        <v>4.8499999999999996</v>
      </c>
      <c r="AJ5">
        <v>13.1</v>
      </c>
      <c r="AK5">
        <v>1516156</v>
      </c>
      <c r="AL5">
        <v>1894</v>
      </c>
      <c r="AM5">
        <v>4</v>
      </c>
      <c r="AN5">
        <v>77.56</v>
      </c>
      <c r="AO5">
        <v>35.71</v>
      </c>
      <c r="AP5">
        <v>1.72</v>
      </c>
      <c r="AQ5">
        <v>44.56</v>
      </c>
      <c r="AR5">
        <v>27.12133034233883</v>
      </c>
      <c r="AS5">
        <v>4.7699999999999996</v>
      </c>
      <c r="AT5">
        <v>361.48</v>
      </c>
      <c r="AU5">
        <v>79935</v>
      </c>
      <c r="AV5">
        <v>1453.363636363636</v>
      </c>
      <c r="AW5">
        <v>39117</v>
      </c>
      <c r="AX5">
        <v>40818</v>
      </c>
      <c r="AY5">
        <v>12.8</v>
      </c>
      <c r="AZ5">
        <v>-29.4</v>
      </c>
      <c r="BA5">
        <v>42.5</v>
      </c>
      <c r="BB5">
        <v>38.859990277102582</v>
      </c>
      <c r="BC5">
        <v>2497.73</v>
      </c>
      <c r="BD5">
        <v>0.50869942913874411</v>
      </c>
      <c r="BE5">
        <v>2130</v>
      </c>
      <c r="BF5">
        <v>1934</v>
      </c>
      <c r="BG5">
        <v>2494</v>
      </c>
      <c r="BH5">
        <v>2944</v>
      </c>
      <c r="BI5">
        <v>1793</v>
      </c>
      <c r="BJ5">
        <v>1419</v>
      </c>
      <c r="BK5">
        <v>5200</v>
      </c>
      <c r="BL5">
        <v>6745</v>
      </c>
      <c r="BM5">
        <v>6338</v>
      </c>
      <c r="BN5">
        <v>5480</v>
      </c>
      <c r="BO5">
        <v>4679</v>
      </c>
      <c r="BP5">
        <v>4067</v>
      </c>
      <c r="BQ5">
        <v>4550</v>
      </c>
      <c r="BR5">
        <v>5315</v>
      </c>
      <c r="BS5">
        <v>5012</v>
      </c>
      <c r="BT5">
        <v>7329</v>
      </c>
      <c r="BU5">
        <v>7658</v>
      </c>
      <c r="BV5">
        <v>80580</v>
      </c>
      <c r="BW5">
        <v>1077</v>
      </c>
      <c r="BX5">
        <v>970</v>
      </c>
      <c r="BY5">
        <v>1261</v>
      </c>
      <c r="BZ5">
        <v>1492</v>
      </c>
      <c r="CA5">
        <v>905</v>
      </c>
      <c r="CB5">
        <v>737</v>
      </c>
      <c r="CC5">
        <v>2648</v>
      </c>
      <c r="CD5">
        <v>3575</v>
      </c>
      <c r="CE5">
        <v>3373</v>
      </c>
      <c r="CF5">
        <v>2955</v>
      </c>
      <c r="CG5">
        <v>2397</v>
      </c>
      <c r="CH5">
        <v>2073</v>
      </c>
      <c r="CI5">
        <v>2253</v>
      </c>
      <c r="CJ5">
        <v>2587</v>
      </c>
      <c r="CK5">
        <v>2463</v>
      </c>
      <c r="CL5">
        <v>3230</v>
      </c>
      <c r="CM5">
        <v>2865</v>
      </c>
      <c r="CN5">
        <v>39589</v>
      </c>
      <c r="CO5">
        <v>1053</v>
      </c>
      <c r="CP5">
        <v>964</v>
      </c>
      <c r="CQ5">
        <v>1233</v>
      </c>
      <c r="CR5">
        <v>1452</v>
      </c>
      <c r="CS5">
        <v>888</v>
      </c>
      <c r="CT5">
        <v>682</v>
      </c>
      <c r="CU5">
        <v>2552</v>
      </c>
      <c r="CV5">
        <v>3170</v>
      </c>
      <c r="CW5">
        <v>2965</v>
      </c>
      <c r="CX5">
        <v>2525</v>
      </c>
      <c r="CY5">
        <v>2282</v>
      </c>
      <c r="CZ5">
        <v>1994</v>
      </c>
      <c r="DA5">
        <v>2297</v>
      </c>
      <c r="DB5">
        <v>2728</v>
      </c>
      <c r="DC5">
        <v>2549</v>
      </c>
      <c r="DD5">
        <v>4099</v>
      </c>
      <c r="DE5">
        <v>4793</v>
      </c>
      <c r="DF5">
        <v>40991</v>
      </c>
      <c r="DG5">
        <v>0.157728154125227</v>
      </c>
      <c r="DH5">
        <v>25.9</v>
      </c>
      <c r="DI5">
        <v>77.7</v>
      </c>
      <c r="DJ5">
        <v>31.22</v>
      </c>
      <c r="DK5">
        <v>79.56</v>
      </c>
      <c r="DL5">
        <v>22.58</v>
      </c>
      <c r="DM5">
        <v>33.96</v>
      </c>
      <c r="DN5">
        <v>134.15</v>
      </c>
      <c r="DO5">
        <v>100.2</v>
      </c>
      <c r="DP5">
        <v>57.66</v>
      </c>
      <c r="DQ5">
        <v>12.26</v>
      </c>
      <c r="DR5">
        <v>173.17</v>
      </c>
      <c r="DS5">
        <v>173.17</v>
      </c>
      <c r="DT5">
        <v>156.91999999999999</v>
      </c>
      <c r="DU5">
        <v>0.11630699943704299</v>
      </c>
      <c r="DV5">
        <v>3.6</v>
      </c>
      <c r="DW5">
        <v>56.6</v>
      </c>
      <c r="DX5">
        <v>124.94</v>
      </c>
      <c r="DY5">
        <v>27.27</v>
      </c>
      <c r="DZ5">
        <v>-32.840000000000003</v>
      </c>
      <c r="EA5">
        <v>63.66</v>
      </c>
      <c r="EB5">
        <v>-44.29</v>
      </c>
      <c r="EC5">
        <v>6.67</v>
      </c>
      <c r="ED5">
        <v>-47.13</v>
      </c>
      <c r="EE5">
        <v>-36.24</v>
      </c>
      <c r="EF5">
        <v>-0.86</v>
      </c>
      <c r="EG5">
        <v>11095.26490273347</v>
      </c>
      <c r="EH5">
        <v>18.765246762994931</v>
      </c>
      <c r="EI5">
        <v>67.62</v>
      </c>
      <c r="EJ5">
        <v>25034.959999999999</v>
      </c>
      <c r="EK5">
        <v>1650.64</v>
      </c>
      <c r="EL5">
        <v>576.86</v>
      </c>
      <c r="EM5">
        <v>31.34</v>
      </c>
      <c r="EN5">
        <v>73.44</v>
      </c>
      <c r="EO5">
        <v>0.56999999999999995</v>
      </c>
      <c r="EP5">
        <v>2.96</v>
      </c>
      <c r="EQ5">
        <v>10.29</v>
      </c>
      <c r="ER5">
        <v>11.11</v>
      </c>
      <c r="ES5">
        <v>2.83</v>
      </c>
      <c r="ET5">
        <v>16.649999999999999</v>
      </c>
      <c r="EU5">
        <v>5.31</v>
      </c>
      <c r="EV5">
        <v>45192</v>
      </c>
      <c r="EW5">
        <v>3605.88</v>
      </c>
      <c r="EX5">
        <v>24.07</v>
      </c>
      <c r="EY5">
        <v>56.71</v>
      </c>
      <c r="EZ5">
        <v>19.53</v>
      </c>
      <c r="FA5">
        <v>12.58</v>
      </c>
      <c r="FB5">
        <v>1.22</v>
      </c>
      <c r="FC5">
        <v>56491</v>
      </c>
      <c r="FD5">
        <v>33.92</v>
      </c>
      <c r="FE5">
        <v>30989</v>
      </c>
      <c r="FF5">
        <v>66.06</v>
      </c>
      <c r="FG5">
        <v>16.13</v>
      </c>
      <c r="FH5">
        <v>149</v>
      </c>
      <c r="FI5">
        <v>1</v>
      </c>
      <c r="FJ5">
        <v>149</v>
      </c>
      <c r="FK5">
        <v>0</v>
      </c>
      <c r="FL5">
        <v>134</v>
      </c>
      <c r="FM5">
        <v>1</v>
      </c>
      <c r="FN5">
        <v>134</v>
      </c>
      <c r="FO5">
        <v>0</v>
      </c>
      <c r="FP5">
        <v>17495</v>
      </c>
      <c r="FQ5">
        <v>224</v>
      </c>
      <c r="FR5">
        <v>17271</v>
      </c>
      <c r="FS5">
        <v>0</v>
      </c>
      <c r="FT5">
        <v>79.930000000000007</v>
      </c>
      <c r="FU5">
        <v>12.28</v>
      </c>
      <c r="FV5">
        <v>7.79</v>
      </c>
      <c r="FW5">
        <v>62.420121603427887</v>
      </c>
      <c r="FX5">
        <v>183.21631852395171</v>
      </c>
      <c r="FY5">
        <v>1.5535005689258969</v>
      </c>
      <c r="FZ5">
        <v>667.56315689209475</v>
      </c>
      <c r="GA5">
        <v>245.63644012737959</v>
      </c>
      <c r="GB5">
        <v>74.588411405466246</v>
      </c>
      <c r="GC5">
        <v>75</v>
      </c>
      <c r="GD5">
        <v>76.685027484942154</v>
      </c>
      <c r="GE5">
        <v>23.31497251505785</v>
      </c>
      <c r="GF5">
        <v>1.263157894736842</v>
      </c>
      <c r="GG5">
        <v>5.1791724851207248E-2</v>
      </c>
      <c r="GH5">
        <v>0.94820827514879269</v>
      </c>
      <c r="GI5">
        <v>0</v>
      </c>
      <c r="GJ5">
        <v>0</v>
      </c>
      <c r="GK5">
        <v>5.9850077902199921</v>
      </c>
      <c r="GL5">
        <v>0.32690484235097472</v>
      </c>
      <c r="GM5">
        <v>0.30571428571428572</v>
      </c>
      <c r="GN5">
        <v>46.857142857142861</v>
      </c>
      <c r="GO5">
        <v>0.20571428571428571</v>
      </c>
      <c r="GP5">
        <v>15.428571428571431</v>
      </c>
      <c r="GQ5">
        <v>91.142857142857153</v>
      </c>
      <c r="GR5">
        <v>700</v>
      </c>
      <c r="GS5">
        <v>3.4283816580749482</v>
      </c>
      <c r="GT5">
        <v>2.84974004523515</v>
      </c>
      <c r="GU5">
        <v>53.142857142857139</v>
      </c>
      <c r="GV5">
        <v>86.616541353383454</v>
      </c>
      <c r="GW5">
        <v>88.276143790849673</v>
      </c>
      <c r="GX5">
        <v>4.4661170932250833</v>
      </c>
      <c r="GY5">
        <v>325.41995787981682</v>
      </c>
      <c r="GZ5">
        <v>3.2425000000000002</v>
      </c>
      <c r="HA5">
        <v>39.784500000000001</v>
      </c>
      <c r="HB5">
        <v>0.85099999999999998</v>
      </c>
      <c r="HC5">
        <v>0.20599999999999999</v>
      </c>
      <c r="HD5">
        <v>0.192</v>
      </c>
      <c r="HE5">
        <v>0.38900000000000001</v>
      </c>
      <c r="HF5">
        <v>0.128</v>
      </c>
      <c r="HG5">
        <v>8.4000000000000005E-2</v>
      </c>
      <c r="HH5">
        <v>2.8000000000000001E-2</v>
      </c>
      <c r="HI5">
        <v>3.4000000000000002E-2</v>
      </c>
      <c r="HJ5">
        <v>0.20399999999999999</v>
      </c>
      <c r="HK5">
        <v>0.54400000000000004</v>
      </c>
      <c r="HL5">
        <v>0.189</v>
      </c>
      <c r="HM5">
        <v>512.70000000000005</v>
      </c>
      <c r="HN5">
        <v>2.3743118376058008</v>
      </c>
      <c r="HO5">
        <v>559.20000000000005</v>
      </c>
      <c r="HP5">
        <v>509</v>
      </c>
      <c r="HQ5">
        <v>559.20000000000005</v>
      </c>
      <c r="HR5">
        <v>0</v>
      </c>
      <c r="HS5">
        <v>187</v>
      </c>
      <c r="HT5">
        <v>164</v>
      </c>
      <c r="HU5">
        <v>23</v>
      </c>
      <c r="HV5">
        <v>0</v>
      </c>
      <c r="HW5">
        <v>233.9400763120035</v>
      </c>
      <c r="HX5" t="s">
        <v>668</v>
      </c>
      <c r="HY5">
        <v>528</v>
      </c>
      <c r="HZ5">
        <v>3.94</v>
      </c>
      <c r="IA5">
        <v>3.5</v>
      </c>
      <c r="IB5">
        <v>4.2</v>
      </c>
      <c r="IC5">
        <v>4.3</v>
      </c>
      <c r="ID5">
        <v>4.5</v>
      </c>
      <c r="IE5">
        <v>3.2</v>
      </c>
      <c r="IF5">
        <v>3.5</v>
      </c>
      <c r="IG5">
        <v>3.7</v>
      </c>
      <c r="IH5">
        <v>2.7</v>
      </c>
      <c r="II5">
        <v>3.6</v>
      </c>
      <c r="IJ5">
        <v>4</v>
      </c>
      <c r="IK5">
        <v>3.7</v>
      </c>
      <c r="IL5">
        <v>4.7</v>
      </c>
      <c r="IM5">
        <v>3.8</v>
      </c>
      <c r="IN5">
        <v>4.5999999999999996</v>
      </c>
      <c r="IO5">
        <v>4.0999999999999996</v>
      </c>
      <c r="IP5">
        <v>4.2</v>
      </c>
      <c r="IQ5">
        <v>3.9</v>
      </c>
      <c r="IR5">
        <v>4.4000000000000004</v>
      </c>
      <c r="IS5">
        <v>4</v>
      </c>
      <c r="IT5">
        <v>4.5</v>
      </c>
      <c r="IU5">
        <v>4.4000000000000004</v>
      </c>
      <c r="IV5">
        <v>4.4000000000000004</v>
      </c>
      <c r="IW5">
        <v>5</v>
      </c>
      <c r="IX5">
        <v>4.3</v>
      </c>
      <c r="IY5">
        <v>3.8</v>
      </c>
      <c r="IZ5">
        <v>4.7</v>
      </c>
      <c r="JA5">
        <v>5</v>
      </c>
      <c r="JB5">
        <v>2.2999999999999998</v>
      </c>
      <c r="JC5">
        <v>2.7</v>
      </c>
      <c r="JD5">
        <v>2.7</v>
      </c>
      <c r="JE5">
        <v>3.4</v>
      </c>
      <c r="JF5">
        <v>4.7</v>
      </c>
      <c r="JG5" t="s">
        <v>268</v>
      </c>
      <c r="JH5">
        <v>570</v>
      </c>
      <c r="JI5">
        <v>50</v>
      </c>
      <c r="JJ5">
        <v>3.98</v>
      </c>
      <c r="JK5">
        <v>3.6</v>
      </c>
      <c r="JL5">
        <v>4.2</v>
      </c>
      <c r="JM5">
        <v>4.3</v>
      </c>
      <c r="JN5">
        <v>4.5999999999999996</v>
      </c>
      <c r="JO5">
        <v>3.2</v>
      </c>
      <c r="JP5">
        <v>3.6</v>
      </c>
      <c r="JQ5">
        <v>3.8</v>
      </c>
      <c r="JR5">
        <v>2.7</v>
      </c>
      <c r="JS5">
        <v>3.7</v>
      </c>
      <c r="JT5">
        <v>4.0999999999999996</v>
      </c>
      <c r="JU5">
        <v>3.9</v>
      </c>
      <c r="JV5">
        <v>4.7</v>
      </c>
      <c r="JW5">
        <v>3.9</v>
      </c>
      <c r="JX5">
        <v>4.5</v>
      </c>
      <c r="JY5">
        <v>4.0999999999999996</v>
      </c>
      <c r="JZ5">
        <v>4.3</v>
      </c>
      <c r="KA5">
        <v>4</v>
      </c>
      <c r="KB5">
        <v>4.5</v>
      </c>
      <c r="KC5">
        <v>4</v>
      </c>
      <c r="KD5">
        <v>4.7</v>
      </c>
      <c r="KE5">
        <v>4.4000000000000004</v>
      </c>
      <c r="KF5">
        <v>4.4000000000000004</v>
      </c>
      <c r="KG5">
        <v>5</v>
      </c>
      <c r="KH5">
        <v>4.5999999999999996</v>
      </c>
      <c r="KI5">
        <v>4</v>
      </c>
      <c r="KJ5">
        <v>4.5999999999999996</v>
      </c>
      <c r="KK5">
        <v>4.9000000000000004</v>
      </c>
      <c r="KL5">
        <v>2.2999999999999998</v>
      </c>
      <c r="KM5">
        <v>2.8</v>
      </c>
      <c r="KN5">
        <v>2.7</v>
      </c>
      <c r="KO5">
        <v>3.5</v>
      </c>
      <c r="KP5">
        <v>4.5</v>
      </c>
      <c r="KQ5" t="s">
        <v>203</v>
      </c>
      <c r="KR5">
        <v>100</v>
      </c>
      <c r="KS5">
        <v>4.74</v>
      </c>
      <c r="KT5">
        <v>12.22</v>
      </c>
      <c r="KU5">
        <v>6.57</v>
      </c>
      <c r="KV5">
        <v>44.8</v>
      </c>
      <c r="KW5">
        <v>0</v>
      </c>
      <c r="KX5">
        <v>0</v>
      </c>
      <c r="KY5">
        <v>0</v>
      </c>
      <c r="KZ5">
        <v>452.99</v>
      </c>
      <c r="LA5">
        <v>95.34</v>
      </c>
      <c r="LB5">
        <v>469.47</v>
      </c>
      <c r="LC5">
        <v>90.93</v>
      </c>
      <c r="LD5">
        <v>648.22</v>
      </c>
      <c r="LE5">
        <v>81.03</v>
      </c>
      <c r="LF5">
        <v>155.46</v>
      </c>
      <c r="LG5">
        <v>99.98</v>
      </c>
      <c r="LH5">
        <v>68.930000000000007</v>
      </c>
      <c r="LI5">
        <v>43.46</v>
      </c>
      <c r="LJ5">
        <v>45.09</v>
      </c>
      <c r="LK5">
        <v>15.4</v>
      </c>
      <c r="LL5">
        <v>15.27</v>
      </c>
      <c r="LM5">
        <v>5.79</v>
      </c>
      <c r="LN5">
        <v>2.17</v>
      </c>
      <c r="LO5">
        <v>46.77</v>
      </c>
      <c r="LP5">
        <v>5.94</v>
      </c>
      <c r="LQ5">
        <v>13.7</v>
      </c>
      <c r="LR5">
        <v>1.99</v>
      </c>
      <c r="LS5">
        <v>89.878311258278202</v>
      </c>
      <c r="LT5">
        <v>6.1696215479031702</v>
      </c>
      <c r="LU5">
        <v>14.567880794702001</v>
      </c>
      <c r="LV5">
        <v>108572.844929561</v>
      </c>
      <c r="LW5">
        <v>17598</v>
      </c>
      <c r="LX5">
        <v>9266</v>
      </c>
      <c r="LY5">
        <v>8067</v>
      </c>
      <c r="LZ5">
        <v>265</v>
      </c>
      <c r="MA5">
        <v>1724</v>
      </c>
      <c r="MB5">
        <v>1052</v>
      </c>
      <c r="MC5">
        <v>2404</v>
      </c>
      <c r="MD5">
        <v>6398</v>
      </c>
      <c r="ME5">
        <v>3880</v>
      </c>
      <c r="MF5">
        <v>1723</v>
      </c>
      <c r="MG5">
        <v>417</v>
      </c>
      <c r="MH5">
        <v>1208</v>
      </c>
      <c r="MI5">
        <v>660</v>
      </c>
      <c r="MJ5">
        <v>524</v>
      </c>
      <c r="MK5">
        <v>0.44256756756756799</v>
      </c>
      <c r="ML5">
        <v>26</v>
      </c>
      <c r="MM5">
        <v>114</v>
      </c>
      <c r="MN5">
        <v>85</v>
      </c>
      <c r="MO5">
        <v>203</v>
      </c>
      <c r="MP5">
        <v>401</v>
      </c>
      <c r="MQ5">
        <v>253</v>
      </c>
      <c r="MR5">
        <v>130</v>
      </c>
      <c r="MS5">
        <v>22</v>
      </c>
      <c r="MT5">
        <v>108573</v>
      </c>
      <c r="MU5">
        <v>1.3582641512424001</v>
      </c>
      <c r="MV5">
        <v>43.0016501650165</v>
      </c>
      <c r="MW5">
        <v>39.979253112033199</v>
      </c>
      <c r="MX5">
        <v>41.421480144404299</v>
      </c>
      <c r="MY5">
        <v>8741.0999053194901</v>
      </c>
      <c r="MZ5">
        <v>4.5481118303249097</v>
      </c>
      <c r="NA5">
        <v>4.8772563176895298</v>
      </c>
      <c r="NB5">
        <v>105.529783393502</v>
      </c>
      <c r="NC5">
        <v>1635.8700361010799</v>
      </c>
      <c r="ND5">
        <v>0.26845637583892618</v>
      </c>
      <c r="NE5">
        <v>298</v>
      </c>
      <c r="NF5">
        <v>55.433831772546348</v>
      </c>
      <c r="NG5">
        <v>10.152158232356131</v>
      </c>
      <c r="NH5">
        <v>22</v>
      </c>
      <c r="NI5">
        <v>14</v>
      </c>
      <c r="NJ5">
        <v>35</v>
      </c>
      <c r="NK5">
        <v>58</v>
      </c>
      <c r="NL5">
        <v>57</v>
      </c>
      <c r="NM5">
        <v>0.1182795698924731</v>
      </c>
      <c r="NN5">
        <v>7.5268817204301078E-2</v>
      </c>
      <c r="NO5">
        <v>0.18817204301075269</v>
      </c>
      <c r="NP5">
        <v>0.31182795698924731</v>
      </c>
      <c r="NQ5">
        <v>0.30645161290322581</v>
      </c>
      <c r="NR5">
        <v>50.951612903225808</v>
      </c>
      <c r="NS5">
        <v>186</v>
      </c>
      <c r="NT5">
        <v>0.56149732620320858</v>
      </c>
      <c r="NU5">
        <v>187</v>
      </c>
      <c r="NV5">
        <v>23.611799816345268</v>
      </c>
      <c r="NW5">
        <v>11</v>
      </c>
      <c r="NX5">
        <v>0</v>
      </c>
      <c r="NY5">
        <v>0.1818181818181818</v>
      </c>
      <c r="NZ5">
        <v>0.1818181818181818</v>
      </c>
      <c r="OA5">
        <v>0.27272727272727271</v>
      </c>
      <c r="OB5">
        <v>0.1818181818181818</v>
      </c>
      <c r="OC5">
        <v>0.1818181818181818</v>
      </c>
      <c r="OD5">
        <v>0</v>
      </c>
      <c r="OE5">
        <v>4.0489510489510492</v>
      </c>
      <c r="OF5">
        <v>22.819421654103468</v>
      </c>
      <c r="OG5">
        <v>143</v>
      </c>
      <c r="OH5">
        <v>0.28671328671328672</v>
      </c>
      <c r="OI5">
        <v>0.28671328671328672</v>
      </c>
      <c r="OJ5">
        <v>0.16783216783216781</v>
      </c>
      <c r="OK5">
        <v>9.0909090909090912E-2</v>
      </c>
      <c r="OL5">
        <v>8.3916083916083919E-2</v>
      </c>
      <c r="OM5">
        <v>4.195804195804196E-2</v>
      </c>
      <c r="ON5">
        <v>4.195804195804196E-2</v>
      </c>
      <c r="OO5">
        <v>301</v>
      </c>
      <c r="OP5">
        <v>195</v>
      </c>
      <c r="OQ5">
        <v>904</v>
      </c>
      <c r="OR5">
        <v>550</v>
      </c>
      <c r="OS5">
        <v>136</v>
      </c>
      <c r="OT5">
        <v>0.1442953020134228</v>
      </c>
      <c r="OU5">
        <v>9.3480345158197503E-2</v>
      </c>
      <c r="OV5">
        <v>0.4333652924256951</v>
      </c>
      <c r="OW5">
        <v>0.26366251198465962</v>
      </c>
      <c r="OX5">
        <v>6.5196548418024927E-2</v>
      </c>
      <c r="OY5">
        <v>41.019654841802492</v>
      </c>
      <c r="OZ5">
        <v>2086</v>
      </c>
      <c r="PA5">
        <v>0.47565351101998982</v>
      </c>
      <c r="PB5">
        <v>1951</v>
      </c>
      <c r="PC5">
        <v>6.3600691610959377</v>
      </c>
      <c r="PD5">
        <v>31635</v>
      </c>
      <c r="PE5">
        <v>0.29875138296190928</v>
      </c>
      <c r="PF5">
        <v>0.30883515094041408</v>
      </c>
      <c r="PG5">
        <v>0.2050576892682156</v>
      </c>
      <c r="PH5">
        <v>0.13481902955587169</v>
      </c>
      <c r="PI5">
        <v>4.8111269163900752E-2</v>
      </c>
      <c r="PJ5">
        <v>4.3306464359095936E-3</v>
      </c>
      <c r="PK5">
        <v>9.4831673779042204E-5</v>
      </c>
      <c r="PL5">
        <v>10894</v>
      </c>
      <c r="PM5">
        <v>12656</v>
      </c>
      <c r="PN5">
        <v>19444</v>
      </c>
      <c r="PO5">
        <v>14914</v>
      </c>
      <c r="PP5">
        <v>14856</v>
      </c>
      <c r="PQ5">
        <v>15</v>
      </c>
      <c r="PR5">
        <v>17.399999999999999</v>
      </c>
      <c r="PS5">
        <v>26.7</v>
      </c>
      <c r="PT5">
        <v>20.5</v>
      </c>
      <c r="PU5">
        <v>20.399999999999999</v>
      </c>
      <c r="PV5">
        <v>42.5</v>
      </c>
      <c r="PW5">
        <v>0.51063989491461814</v>
      </c>
    </row>
    <row r="6" spans="1:439" x14ac:dyDescent="0.3">
      <c r="A6" t="s">
        <v>800</v>
      </c>
      <c r="B6" t="s">
        <v>814</v>
      </c>
      <c r="C6">
        <v>1</v>
      </c>
      <c r="D6" t="s">
        <v>818</v>
      </c>
      <c r="E6" t="s">
        <v>822</v>
      </c>
      <c r="F6" t="s">
        <v>209</v>
      </c>
      <c r="G6" t="s">
        <v>719</v>
      </c>
      <c r="H6" t="s">
        <v>720</v>
      </c>
      <c r="I6" t="s">
        <v>720</v>
      </c>
      <c r="J6" t="s">
        <v>721</v>
      </c>
      <c r="K6">
        <v>13.405538</v>
      </c>
      <c r="L6">
        <v>52.517670000000003</v>
      </c>
      <c r="M6" t="s">
        <v>722</v>
      </c>
      <c r="N6" t="s">
        <v>835</v>
      </c>
      <c r="O6" t="s">
        <v>835</v>
      </c>
      <c r="P6" t="s">
        <v>722</v>
      </c>
      <c r="Q6">
        <v>1</v>
      </c>
      <c r="R6">
        <v>11</v>
      </c>
      <c r="S6">
        <v>51</v>
      </c>
      <c r="T6">
        <v>71</v>
      </c>
      <c r="U6">
        <v>111</v>
      </c>
      <c r="V6">
        <v>11000000</v>
      </c>
      <c r="W6" t="s">
        <v>722</v>
      </c>
      <c r="X6">
        <v>0</v>
      </c>
      <c r="Y6">
        <v>891.12</v>
      </c>
      <c r="Z6">
        <v>58.2</v>
      </c>
      <c r="AA6">
        <v>8.6709999999999994</v>
      </c>
      <c r="AB6">
        <v>11.63</v>
      </c>
      <c r="AC6">
        <v>18.3</v>
      </c>
      <c r="AD6">
        <v>0.4</v>
      </c>
      <c r="AE6">
        <v>3176</v>
      </c>
      <c r="AF6">
        <v>18.14</v>
      </c>
      <c r="AG6">
        <v>694</v>
      </c>
      <c r="AH6">
        <v>8.5299999999999994</v>
      </c>
      <c r="AI6">
        <v>5.24</v>
      </c>
      <c r="AJ6">
        <v>10.5</v>
      </c>
      <c r="AK6">
        <v>19302254</v>
      </c>
      <c r="AL6">
        <v>43754</v>
      </c>
      <c r="AM6">
        <v>111</v>
      </c>
      <c r="AN6">
        <v>55.31</v>
      </c>
      <c r="AO6">
        <v>19.03</v>
      </c>
      <c r="AP6">
        <v>1.82</v>
      </c>
      <c r="AQ6">
        <v>39.25</v>
      </c>
      <c r="AR6">
        <v>15.798373008098221</v>
      </c>
      <c r="AS6">
        <v>2.02</v>
      </c>
      <c r="AT6">
        <v>820.83</v>
      </c>
      <c r="AU6">
        <v>3755251</v>
      </c>
      <c r="AV6">
        <v>4214.6475869809201</v>
      </c>
      <c r="AW6">
        <v>1843196</v>
      </c>
      <c r="AX6">
        <v>1912055</v>
      </c>
      <c r="AY6">
        <v>11.26</v>
      </c>
      <c r="AZ6">
        <v>-10.3</v>
      </c>
      <c r="BA6">
        <v>42.5</v>
      </c>
      <c r="BB6">
        <v>72.666337706567589</v>
      </c>
      <c r="BC6">
        <v>6070.07</v>
      </c>
      <c r="BD6">
        <v>0.50819258199324102</v>
      </c>
      <c r="BE6">
        <v>103233</v>
      </c>
      <c r="BF6">
        <v>105726</v>
      </c>
      <c r="BG6">
        <v>140800</v>
      </c>
      <c r="BH6">
        <v>163535</v>
      </c>
      <c r="BI6">
        <v>95155</v>
      </c>
      <c r="BJ6">
        <v>64828</v>
      </c>
      <c r="BK6">
        <v>198753</v>
      </c>
      <c r="BL6">
        <v>268713</v>
      </c>
      <c r="BM6">
        <v>307467</v>
      </c>
      <c r="BN6">
        <v>309237</v>
      </c>
      <c r="BO6">
        <v>270022</v>
      </c>
      <c r="BP6">
        <v>221544</v>
      </c>
      <c r="BQ6">
        <v>220494</v>
      </c>
      <c r="BR6">
        <v>255555</v>
      </c>
      <c r="BS6">
        <v>236368</v>
      </c>
      <c r="BT6">
        <v>339490</v>
      </c>
      <c r="BU6">
        <v>361461</v>
      </c>
      <c r="BV6">
        <v>3782202</v>
      </c>
      <c r="BW6">
        <v>52990</v>
      </c>
      <c r="BX6">
        <v>53936</v>
      </c>
      <c r="BY6">
        <v>71795</v>
      </c>
      <c r="BZ6">
        <v>83656</v>
      </c>
      <c r="CA6">
        <v>49176</v>
      </c>
      <c r="CB6">
        <v>33610</v>
      </c>
      <c r="CC6">
        <v>99041</v>
      </c>
      <c r="CD6">
        <v>134232</v>
      </c>
      <c r="CE6">
        <v>154901</v>
      </c>
      <c r="CF6">
        <v>156936</v>
      </c>
      <c r="CG6">
        <v>136462</v>
      </c>
      <c r="CH6">
        <v>111965</v>
      </c>
      <c r="CI6">
        <v>111522</v>
      </c>
      <c r="CJ6">
        <v>128523</v>
      </c>
      <c r="CK6">
        <v>116937</v>
      </c>
      <c r="CL6">
        <v>156749</v>
      </c>
      <c r="CM6">
        <v>143978</v>
      </c>
      <c r="CN6">
        <v>1860115</v>
      </c>
      <c r="CO6">
        <v>50243</v>
      </c>
      <c r="CP6">
        <v>51790</v>
      </c>
      <c r="CQ6">
        <v>69005</v>
      </c>
      <c r="CR6">
        <v>79879</v>
      </c>
      <c r="CS6">
        <v>45979</v>
      </c>
      <c r="CT6">
        <v>31218</v>
      </c>
      <c r="CU6">
        <v>99712</v>
      </c>
      <c r="CV6">
        <v>134481</v>
      </c>
      <c r="CW6">
        <v>152566</v>
      </c>
      <c r="CX6">
        <v>152301</v>
      </c>
      <c r="CY6">
        <v>133560</v>
      </c>
      <c r="CZ6">
        <v>109579</v>
      </c>
      <c r="DA6">
        <v>108972</v>
      </c>
      <c r="DB6">
        <v>127032</v>
      </c>
      <c r="DC6">
        <v>119431</v>
      </c>
      <c r="DD6">
        <v>182741</v>
      </c>
      <c r="DE6">
        <v>217483</v>
      </c>
      <c r="DF6">
        <v>1922087</v>
      </c>
      <c r="DH6">
        <v>30.900000000000009</v>
      </c>
      <c r="DI6">
        <v>75.2</v>
      </c>
      <c r="DJ6">
        <v>47.33</v>
      </c>
      <c r="DK6">
        <v>91.92</v>
      </c>
      <c r="DL6">
        <v>9.98</v>
      </c>
      <c r="DM6">
        <v>0</v>
      </c>
      <c r="DN6">
        <v>0</v>
      </c>
      <c r="DO6">
        <v>0</v>
      </c>
      <c r="DP6">
        <v>23.8</v>
      </c>
      <c r="DQ6">
        <v>10.55</v>
      </c>
      <c r="DR6">
        <v>78.64</v>
      </c>
      <c r="DS6">
        <v>78.64</v>
      </c>
      <c r="DT6">
        <v>5544</v>
      </c>
      <c r="DU6">
        <v>5.2479581258349998E-2</v>
      </c>
      <c r="DV6">
        <v>6.6</v>
      </c>
      <c r="DW6">
        <v>44.3</v>
      </c>
      <c r="DX6">
        <v>87.21</v>
      </c>
      <c r="DY6">
        <v>37.42</v>
      </c>
      <c r="DZ6">
        <v>-3.03</v>
      </c>
      <c r="EA6">
        <v>25.55</v>
      </c>
      <c r="EB6">
        <v>-10.46</v>
      </c>
      <c r="EC6">
        <v>29.49</v>
      </c>
      <c r="ED6">
        <v>25.8</v>
      </c>
      <c r="EE6">
        <v>-8.8000000000000007</v>
      </c>
      <c r="EF6">
        <v>-3.28</v>
      </c>
      <c r="EG6">
        <v>14291.90751829904</v>
      </c>
      <c r="EH6">
        <v>221.6363167202405</v>
      </c>
      <c r="EI6">
        <v>79.180000000000007</v>
      </c>
      <c r="EJ6">
        <v>2386343</v>
      </c>
      <c r="EK6">
        <v>1513.47</v>
      </c>
      <c r="EL6">
        <v>540.55999999999995</v>
      </c>
      <c r="EM6">
        <v>8.3699999999999992</v>
      </c>
      <c r="EN6">
        <v>56.37</v>
      </c>
      <c r="EO6">
        <v>0.45</v>
      </c>
      <c r="EP6">
        <v>4.51</v>
      </c>
      <c r="EQ6">
        <v>9.32</v>
      </c>
      <c r="ER6">
        <v>19.13</v>
      </c>
      <c r="ES6">
        <v>5.26</v>
      </c>
      <c r="ET6">
        <v>3.09</v>
      </c>
      <c r="EU6">
        <v>8.48</v>
      </c>
      <c r="EW6">
        <v>3631.4</v>
      </c>
      <c r="EX6">
        <v>22.62</v>
      </c>
      <c r="EY6">
        <v>58.81</v>
      </c>
      <c r="EZ6">
        <v>32.479999999999997</v>
      </c>
      <c r="FA6">
        <v>11.87</v>
      </c>
      <c r="FB6">
        <v>2.37</v>
      </c>
      <c r="FC6">
        <v>1653911</v>
      </c>
      <c r="FD6">
        <v>34.5</v>
      </c>
      <c r="FE6">
        <v>1473775</v>
      </c>
      <c r="FF6">
        <v>69.59</v>
      </c>
      <c r="FG6">
        <v>11.2</v>
      </c>
      <c r="FH6">
        <v>2674</v>
      </c>
      <c r="FI6">
        <v>133</v>
      </c>
      <c r="FJ6">
        <v>2548</v>
      </c>
      <c r="FK6">
        <v>484</v>
      </c>
      <c r="FL6">
        <v>2620</v>
      </c>
      <c r="FM6">
        <v>133</v>
      </c>
      <c r="FN6">
        <v>2408</v>
      </c>
      <c r="FO6">
        <v>474</v>
      </c>
      <c r="FP6">
        <v>970036</v>
      </c>
      <c r="FQ6">
        <v>79045</v>
      </c>
      <c r="FR6">
        <v>678154</v>
      </c>
      <c r="FS6">
        <v>212837</v>
      </c>
      <c r="FT6">
        <v>96.53</v>
      </c>
      <c r="FU6">
        <v>2.87</v>
      </c>
      <c r="FV6">
        <v>0.6</v>
      </c>
      <c r="FW6">
        <v>1547.6868640889991</v>
      </c>
      <c r="FX6">
        <v>4516.3235522187524</v>
      </c>
      <c r="FY6">
        <v>570.07851919148732</v>
      </c>
      <c r="FZ6">
        <v>19137.718957270208</v>
      </c>
      <c r="GA6">
        <v>6064.0104163077503</v>
      </c>
      <c r="GB6">
        <v>74.477503206016038</v>
      </c>
      <c r="GC6">
        <v>93.600000000000009</v>
      </c>
      <c r="GD6">
        <v>76.355322264526123</v>
      </c>
      <c r="GE6">
        <v>23.644677735473881</v>
      </c>
      <c r="GF6">
        <v>1.131325081907536</v>
      </c>
      <c r="GG6">
        <v>0.34808171606753491</v>
      </c>
      <c r="GH6">
        <v>0.6519182839324652</v>
      </c>
      <c r="GI6">
        <v>6.4766232790911885E-2</v>
      </c>
      <c r="GJ6">
        <v>4.3654109401030677E-2</v>
      </c>
      <c r="GK6">
        <v>1.475272056458363</v>
      </c>
      <c r="GL6">
        <v>0.78769876798194749</v>
      </c>
      <c r="GM6">
        <v>0.3765506641782852</v>
      </c>
      <c r="GN6">
        <v>38.63212207706664</v>
      </c>
      <c r="GO6">
        <v>4.3253924689867163E-2</v>
      </c>
      <c r="GP6">
        <v>11.77955867823032</v>
      </c>
      <c r="GQ6">
        <v>99.0119661872873</v>
      </c>
      <c r="GR6">
        <v>18218</v>
      </c>
      <c r="GS6">
        <v>4.4324211564837066</v>
      </c>
      <c r="GT6">
        <v>3.0042824384019711</v>
      </c>
      <c r="GU6">
        <v>61.36787792293336</v>
      </c>
      <c r="GV6">
        <v>84.493918089498948</v>
      </c>
      <c r="GW6">
        <v>88.228798586572438</v>
      </c>
      <c r="GX6">
        <v>6.8058478297505616</v>
      </c>
      <c r="GY6">
        <v>619.26856027508177</v>
      </c>
      <c r="GZ6">
        <v>3.0105</v>
      </c>
      <c r="HA6">
        <v>36.0289</v>
      </c>
      <c r="HB6">
        <v>0.84899999999999998</v>
      </c>
      <c r="HC6">
        <v>0.28000000000000003</v>
      </c>
      <c r="HD6">
        <v>0.14699999999999999</v>
      </c>
      <c r="HE6">
        <v>0.23499999999999999</v>
      </c>
      <c r="HF6">
        <v>0.11</v>
      </c>
      <c r="HG6">
        <v>0.22800000000000001</v>
      </c>
      <c r="HH6">
        <v>3.2000000000000001E-2</v>
      </c>
      <c r="HI6">
        <v>4.7E-2</v>
      </c>
      <c r="HJ6">
        <v>0.19</v>
      </c>
      <c r="HK6">
        <v>0.36499999999999999</v>
      </c>
      <c r="HL6">
        <v>0.36599999999999999</v>
      </c>
      <c r="HM6">
        <v>328.9</v>
      </c>
      <c r="HN6">
        <v>2.0067541030049001</v>
      </c>
      <c r="HO6">
        <v>419.23</v>
      </c>
      <c r="HP6">
        <v>401.6</v>
      </c>
      <c r="HQ6">
        <v>434.46</v>
      </c>
      <c r="HR6">
        <v>0.91</v>
      </c>
      <c r="HS6">
        <v>4472</v>
      </c>
      <c r="HT6">
        <v>3903</v>
      </c>
      <c r="HU6">
        <v>559</v>
      </c>
      <c r="HV6">
        <v>10</v>
      </c>
      <c r="HW6">
        <v>119.0865803644017</v>
      </c>
      <c r="HX6" t="s">
        <v>722</v>
      </c>
      <c r="HY6">
        <v>6656</v>
      </c>
      <c r="HZ6">
        <v>4.13</v>
      </c>
      <c r="IA6">
        <v>3.9</v>
      </c>
      <c r="IB6">
        <v>4.5</v>
      </c>
      <c r="IC6">
        <v>4.7</v>
      </c>
      <c r="ID6">
        <v>4.5</v>
      </c>
      <c r="IE6">
        <v>3</v>
      </c>
      <c r="IF6">
        <v>4</v>
      </c>
      <c r="IG6">
        <v>4.0999999999999996</v>
      </c>
      <c r="IH6">
        <v>3.1</v>
      </c>
      <c r="II6">
        <v>4.0999999999999996</v>
      </c>
      <c r="IJ6">
        <v>4.0999999999999996</v>
      </c>
      <c r="IK6">
        <v>3.5</v>
      </c>
      <c r="IL6">
        <v>5.0999999999999996</v>
      </c>
      <c r="IM6">
        <v>4.5</v>
      </c>
      <c r="IN6">
        <v>4.8</v>
      </c>
      <c r="IO6">
        <v>4.5999999999999996</v>
      </c>
      <c r="IP6">
        <v>4.7</v>
      </c>
      <c r="IQ6">
        <v>4</v>
      </c>
      <c r="IR6">
        <v>5</v>
      </c>
      <c r="IS6">
        <v>4.7</v>
      </c>
      <c r="IT6">
        <v>5.3</v>
      </c>
      <c r="IU6">
        <v>4.5999999999999996</v>
      </c>
      <c r="IV6">
        <v>4.8</v>
      </c>
      <c r="IW6">
        <v>4.9000000000000004</v>
      </c>
      <c r="IX6">
        <v>4.8</v>
      </c>
      <c r="IY6">
        <v>4.2</v>
      </c>
      <c r="IZ6">
        <v>4.4000000000000004</v>
      </c>
      <c r="JA6">
        <v>4.0999999999999996</v>
      </c>
      <c r="JB6">
        <v>3</v>
      </c>
      <c r="JC6">
        <v>3.1</v>
      </c>
      <c r="JD6">
        <v>2.9</v>
      </c>
      <c r="JE6">
        <v>3.7</v>
      </c>
      <c r="JF6">
        <v>2.5</v>
      </c>
      <c r="JG6" t="s">
        <v>203</v>
      </c>
      <c r="JH6">
        <v>7415</v>
      </c>
      <c r="JI6">
        <v>12</v>
      </c>
      <c r="JJ6">
        <v>4.28</v>
      </c>
      <c r="JK6">
        <v>4.0999999999999996</v>
      </c>
      <c r="JL6">
        <v>4.8</v>
      </c>
      <c r="JM6">
        <v>4.8</v>
      </c>
      <c r="JN6">
        <v>4.5</v>
      </c>
      <c r="JO6">
        <v>3.1</v>
      </c>
      <c r="JP6">
        <v>4.2</v>
      </c>
      <c r="JQ6">
        <v>4.3</v>
      </c>
      <c r="JR6">
        <v>3.1</v>
      </c>
      <c r="JS6">
        <v>4.7</v>
      </c>
      <c r="JT6">
        <v>4.4000000000000004</v>
      </c>
      <c r="JU6">
        <v>4.5</v>
      </c>
      <c r="JV6">
        <v>5.2</v>
      </c>
      <c r="JW6">
        <v>4.7</v>
      </c>
      <c r="JX6">
        <v>4.9000000000000004</v>
      </c>
      <c r="JY6">
        <v>4.8</v>
      </c>
      <c r="JZ6">
        <v>4.9000000000000004</v>
      </c>
      <c r="KA6">
        <v>4.0999999999999996</v>
      </c>
      <c r="KB6">
        <v>5.0999999999999996</v>
      </c>
      <c r="KC6">
        <v>4.7</v>
      </c>
      <c r="KD6">
        <v>5.4</v>
      </c>
      <c r="KE6">
        <v>4.7</v>
      </c>
      <c r="KF6">
        <v>4.9000000000000004</v>
      </c>
      <c r="KG6">
        <v>5</v>
      </c>
      <c r="KH6">
        <v>5</v>
      </c>
      <c r="KI6">
        <v>4.2</v>
      </c>
      <c r="KJ6">
        <v>4.3</v>
      </c>
      <c r="KK6">
        <v>4.0999999999999996</v>
      </c>
      <c r="KL6">
        <v>3.1</v>
      </c>
      <c r="KM6">
        <v>3.3</v>
      </c>
      <c r="KN6">
        <v>2.9</v>
      </c>
      <c r="KO6">
        <v>3.7</v>
      </c>
      <c r="KP6">
        <v>2.2999999999999998</v>
      </c>
      <c r="KQ6" t="s">
        <v>203</v>
      </c>
      <c r="KR6">
        <v>99.5</v>
      </c>
      <c r="KS6">
        <v>10.9</v>
      </c>
      <c r="KT6">
        <v>23.39</v>
      </c>
      <c r="KU6">
        <v>7.12</v>
      </c>
      <c r="KV6">
        <v>19.059999999999999</v>
      </c>
      <c r="KW6">
        <v>0</v>
      </c>
      <c r="KX6">
        <v>0</v>
      </c>
      <c r="KY6">
        <v>0</v>
      </c>
      <c r="KZ6">
        <v>338.82</v>
      </c>
      <c r="LA6">
        <v>97.42</v>
      </c>
      <c r="LB6">
        <v>419.21</v>
      </c>
      <c r="LC6">
        <v>93.87</v>
      </c>
      <c r="LD6">
        <v>477.3</v>
      </c>
      <c r="LE6">
        <v>93.969999999999985</v>
      </c>
      <c r="LF6">
        <v>211.47</v>
      </c>
      <c r="LG6">
        <v>99.91</v>
      </c>
      <c r="LH6">
        <v>23.65</v>
      </c>
      <c r="LI6">
        <v>14.43</v>
      </c>
      <c r="LJ6">
        <v>10.79</v>
      </c>
      <c r="LK6">
        <v>10.56</v>
      </c>
      <c r="LL6">
        <v>7.89</v>
      </c>
      <c r="LM6">
        <v>7.08</v>
      </c>
      <c r="LN6">
        <v>6</v>
      </c>
      <c r="LO6">
        <v>36.93</v>
      </c>
      <c r="LP6">
        <v>3.8</v>
      </c>
      <c r="LQ6">
        <v>38.24</v>
      </c>
      <c r="LR6">
        <v>2.72</v>
      </c>
      <c r="LS6">
        <v>127.070572180524</v>
      </c>
      <c r="LT6">
        <v>6.1152720312983799</v>
      </c>
      <c r="LU6">
        <v>20.7792182473925</v>
      </c>
      <c r="LV6">
        <v>1303617.2833139801</v>
      </c>
      <c r="LW6">
        <v>213174</v>
      </c>
      <c r="LX6">
        <v>107915</v>
      </c>
      <c r="LY6">
        <v>95412</v>
      </c>
      <c r="LZ6">
        <v>9847</v>
      </c>
      <c r="MA6">
        <v>4244</v>
      </c>
      <c r="MB6">
        <v>10080</v>
      </c>
      <c r="MC6">
        <v>40075</v>
      </c>
      <c r="MD6">
        <v>94693</v>
      </c>
      <c r="ME6">
        <v>49562</v>
      </c>
      <c r="MF6">
        <v>13067</v>
      </c>
      <c r="MG6">
        <v>1453</v>
      </c>
      <c r="MH6">
        <v>10259</v>
      </c>
      <c r="MI6">
        <v>5214</v>
      </c>
      <c r="MJ6">
        <v>4619</v>
      </c>
      <c r="MK6">
        <v>0.46974473710973302</v>
      </c>
      <c r="ML6">
        <v>433</v>
      </c>
      <c r="MM6">
        <v>308</v>
      </c>
      <c r="MN6">
        <v>632</v>
      </c>
      <c r="MO6">
        <v>2281</v>
      </c>
      <c r="MP6">
        <v>4373</v>
      </c>
      <c r="MQ6">
        <v>2076</v>
      </c>
      <c r="MR6">
        <v>515</v>
      </c>
      <c r="MS6">
        <v>81</v>
      </c>
      <c r="MT6">
        <v>1303617</v>
      </c>
      <c r="MU6">
        <v>0.34714517972672898</v>
      </c>
      <c r="MV6">
        <v>42.052874949738602</v>
      </c>
      <c r="MW6">
        <v>41.394204231830699</v>
      </c>
      <c r="MX6">
        <v>41.578346699568201</v>
      </c>
      <c r="MY6">
        <v>6990.4191931328396</v>
      </c>
      <c r="MZ6">
        <v>4.2273407492597199</v>
      </c>
      <c r="NA6">
        <v>6.5227225992185902</v>
      </c>
      <c r="NB6">
        <v>119.425663170882</v>
      </c>
      <c r="NC6">
        <v>1428.32932346288</v>
      </c>
      <c r="ND6">
        <v>0.1073543928923988</v>
      </c>
      <c r="NE6">
        <v>4052</v>
      </c>
      <c r="NF6">
        <v>56.101236824636992</v>
      </c>
      <c r="NG6">
        <v>14.08910437601077</v>
      </c>
      <c r="NH6">
        <v>414</v>
      </c>
      <c r="NI6">
        <v>331</v>
      </c>
      <c r="NJ6">
        <v>858</v>
      </c>
      <c r="NK6">
        <v>768</v>
      </c>
      <c r="NL6">
        <v>825</v>
      </c>
      <c r="NM6">
        <v>0.1295369211514393</v>
      </c>
      <c r="NN6">
        <v>0.103566958698373</v>
      </c>
      <c r="NO6">
        <v>0.26846057571964949</v>
      </c>
      <c r="NP6">
        <v>0.24030037546933669</v>
      </c>
      <c r="NQ6">
        <v>0.25813516896120148</v>
      </c>
      <c r="NR6">
        <v>46.718397997496872</v>
      </c>
      <c r="NS6">
        <v>3196</v>
      </c>
      <c r="NT6">
        <v>0.5095163806552262</v>
      </c>
      <c r="NU6">
        <v>3205</v>
      </c>
      <c r="NV6">
        <v>24.61805628174135</v>
      </c>
      <c r="NW6">
        <v>154</v>
      </c>
      <c r="NX6">
        <v>0.1688311688311688</v>
      </c>
      <c r="NY6">
        <v>0.15584415584415581</v>
      </c>
      <c r="NZ6">
        <v>0.25974025974025972</v>
      </c>
      <c r="OA6">
        <v>0.20129870129870131</v>
      </c>
      <c r="OB6">
        <v>0.1233766233766234</v>
      </c>
      <c r="OC6">
        <v>3.896103896103896E-2</v>
      </c>
      <c r="OD6">
        <v>5.1948051948051951E-2</v>
      </c>
      <c r="OE6">
        <v>3.3992180712423981</v>
      </c>
      <c r="OF6">
        <v>17.72296588777812</v>
      </c>
      <c r="OG6">
        <v>2302</v>
      </c>
      <c r="OH6">
        <v>0.2167680278019114</v>
      </c>
      <c r="OI6">
        <v>0.26715899218071237</v>
      </c>
      <c r="OJ6">
        <v>0.22632493483927019</v>
      </c>
      <c r="OK6">
        <v>0.158123370981755</v>
      </c>
      <c r="OL6">
        <v>6.8201563857515204E-2</v>
      </c>
      <c r="OM6">
        <v>2.7367506516072979E-2</v>
      </c>
      <c r="ON6">
        <v>3.6055603822762808E-2</v>
      </c>
      <c r="OO6">
        <v>835</v>
      </c>
      <c r="OP6">
        <v>1888</v>
      </c>
      <c r="OQ6">
        <v>9328</v>
      </c>
      <c r="OR6">
        <v>4213</v>
      </c>
      <c r="OS6">
        <v>535</v>
      </c>
      <c r="OT6">
        <v>4.9705339603547831E-2</v>
      </c>
      <c r="OU6">
        <v>0.1123876421215549</v>
      </c>
      <c r="OV6">
        <v>0.5552711470920888</v>
      </c>
      <c r="OW6">
        <v>0.2507887374248467</v>
      </c>
      <c r="OX6">
        <v>3.1847133757961783E-2</v>
      </c>
      <c r="OY6">
        <v>42.118280850050603</v>
      </c>
      <c r="OZ6">
        <v>16799</v>
      </c>
      <c r="PA6">
        <v>0.48027781417900672</v>
      </c>
      <c r="PB6">
        <v>15262</v>
      </c>
      <c r="PC6">
        <v>6.0885942300024949</v>
      </c>
      <c r="PD6">
        <v>361184</v>
      </c>
      <c r="PE6">
        <v>0.2948054177372198</v>
      </c>
      <c r="PF6">
        <v>0.28959200850536021</v>
      </c>
      <c r="PG6">
        <v>0.2354783157614955</v>
      </c>
      <c r="PH6">
        <v>0.13720707451049879</v>
      </c>
      <c r="PI6">
        <v>4.0497364224328883E-2</v>
      </c>
      <c r="PJ6">
        <v>2.2924603526180559E-3</v>
      </c>
      <c r="PK6">
        <v>1.2459023655532909E-4</v>
      </c>
      <c r="PL6">
        <v>601448</v>
      </c>
      <c r="PM6">
        <v>503656</v>
      </c>
      <c r="PN6">
        <v>1073769</v>
      </c>
      <c r="PO6">
        <v>720678</v>
      </c>
      <c r="PP6">
        <v>697446</v>
      </c>
      <c r="PQ6">
        <v>16.7</v>
      </c>
      <c r="PR6">
        <v>14</v>
      </c>
      <c r="PS6">
        <v>29.9</v>
      </c>
      <c r="PT6">
        <v>20</v>
      </c>
      <c r="PU6">
        <v>19.399999999999999</v>
      </c>
      <c r="PV6">
        <v>42.5</v>
      </c>
      <c r="PW6">
        <v>0.50916836184851555</v>
      </c>
    </row>
    <row r="7" spans="1:439" x14ac:dyDescent="0.3">
      <c r="A7" t="s">
        <v>800</v>
      </c>
      <c r="B7" t="s">
        <v>814</v>
      </c>
      <c r="C7">
        <v>1</v>
      </c>
      <c r="D7" t="s">
        <v>818</v>
      </c>
      <c r="E7" t="s">
        <v>820</v>
      </c>
      <c r="F7" t="s">
        <v>209</v>
      </c>
      <c r="G7" t="s">
        <v>729</v>
      </c>
      <c r="H7" t="s">
        <v>730</v>
      </c>
      <c r="I7" t="s">
        <v>730</v>
      </c>
      <c r="J7" t="s">
        <v>731</v>
      </c>
      <c r="K7">
        <v>13.282792000000001</v>
      </c>
      <c r="L7">
        <v>52.688527999999998</v>
      </c>
      <c r="M7" t="s">
        <v>732</v>
      </c>
      <c r="N7" t="s">
        <v>732</v>
      </c>
      <c r="O7" t="s">
        <v>733</v>
      </c>
      <c r="P7" t="s">
        <v>727</v>
      </c>
      <c r="Q7">
        <v>1</v>
      </c>
      <c r="R7">
        <v>11</v>
      </c>
      <c r="S7">
        <v>53</v>
      </c>
      <c r="T7">
        <v>73</v>
      </c>
      <c r="U7">
        <v>114</v>
      </c>
      <c r="V7">
        <v>11000000</v>
      </c>
      <c r="W7" t="s">
        <v>722</v>
      </c>
      <c r="X7">
        <v>0</v>
      </c>
      <c r="Y7">
        <v>18.12</v>
      </c>
      <c r="Z7">
        <v>20.2</v>
      </c>
      <c r="AA7">
        <v>4.1589999999999998</v>
      </c>
      <c r="AB7">
        <v>5.13</v>
      </c>
      <c r="AC7">
        <v>66</v>
      </c>
      <c r="AD7">
        <v>3.4</v>
      </c>
      <c r="AE7">
        <v>56.5</v>
      </c>
      <c r="AF7">
        <v>128.97999999999999</v>
      </c>
      <c r="AG7">
        <v>339</v>
      </c>
      <c r="AH7">
        <v>13.74</v>
      </c>
      <c r="AI7">
        <v>3.83</v>
      </c>
      <c r="AJ7">
        <v>14.7</v>
      </c>
      <c r="AK7">
        <v>0</v>
      </c>
      <c r="AL7">
        <v>0</v>
      </c>
      <c r="AM7">
        <v>0</v>
      </c>
      <c r="AN7">
        <v>98.83</v>
      </c>
      <c r="AO7">
        <v>12.17</v>
      </c>
      <c r="AP7">
        <v>2.23</v>
      </c>
      <c r="AQ7">
        <v>44.22</v>
      </c>
      <c r="AR7">
        <v>50.424934570544842</v>
      </c>
      <c r="AS7">
        <v>3.63</v>
      </c>
      <c r="AT7">
        <v>221.52</v>
      </c>
      <c r="AU7">
        <v>8141</v>
      </c>
      <c r="AV7">
        <v>452.27777777777783</v>
      </c>
      <c r="AW7">
        <v>3969</v>
      </c>
      <c r="AX7">
        <v>4172</v>
      </c>
      <c r="AY7">
        <v>4.01</v>
      </c>
      <c r="AZ7">
        <v>-66.3</v>
      </c>
      <c r="BA7">
        <v>46.4</v>
      </c>
      <c r="BB7">
        <v>22.501381978993919</v>
      </c>
      <c r="BC7">
        <v>559.44000000000005</v>
      </c>
      <c r="BD7">
        <v>0.51259987707437005</v>
      </c>
      <c r="BE7">
        <v>155</v>
      </c>
      <c r="BF7">
        <v>211</v>
      </c>
      <c r="BG7">
        <v>321</v>
      </c>
      <c r="BH7">
        <v>447</v>
      </c>
      <c r="BI7">
        <v>284</v>
      </c>
      <c r="BJ7">
        <v>177</v>
      </c>
      <c r="BK7">
        <v>296</v>
      </c>
      <c r="BL7">
        <v>180</v>
      </c>
      <c r="BM7">
        <v>300</v>
      </c>
      <c r="BN7">
        <v>472</v>
      </c>
      <c r="BO7">
        <v>541</v>
      </c>
      <c r="BP7">
        <v>555</v>
      </c>
      <c r="BQ7">
        <v>651</v>
      </c>
      <c r="BR7">
        <v>807</v>
      </c>
      <c r="BS7">
        <v>698</v>
      </c>
      <c r="BT7">
        <v>907</v>
      </c>
      <c r="BU7">
        <v>921</v>
      </c>
      <c r="BV7">
        <v>8135</v>
      </c>
      <c r="BW7">
        <v>71</v>
      </c>
      <c r="BX7">
        <v>104</v>
      </c>
      <c r="BY7">
        <v>154</v>
      </c>
      <c r="BZ7">
        <v>205</v>
      </c>
      <c r="CA7">
        <v>151</v>
      </c>
      <c r="CB7">
        <v>107</v>
      </c>
      <c r="CC7">
        <v>159</v>
      </c>
      <c r="CD7">
        <v>80</v>
      </c>
      <c r="CE7">
        <v>152</v>
      </c>
      <c r="CF7">
        <v>239</v>
      </c>
      <c r="CG7">
        <v>268</v>
      </c>
      <c r="CH7">
        <v>277</v>
      </c>
      <c r="CI7">
        <v>309</v>
      </c>
      <c r="CJ7">
        <v>387</v>
      </c>
      <c r="CK7">
        <v>360</v>
      </c>
      <c r="CL7">
        <v>419</v>
      </c>
      <c r="CM7">
        <v>425</v>
      </c>
      <c r="CN7">
        <v>3965</v>
      </c>
      <c r="CO7">
        <v>84</v>
      </c>
      <c r="CP7">
        <v>107</v>
      </c>
      <c r="CQ7">
        <v>167</v>
      </c>
      <c r="CR7">
        <v>242</v>
      </c>
      <c r="CS7">
        <v>133</v>
      </c>
      <c r="CT7">
        <v>70</v>
      </c>
      <c r="CU7">
        <v>137</v>
      </c>
      <c r="CV7">
        <v>100</v>
      </c>
      <c r="CW7">
        <v>148</v>
      </c>
      <c r="CX7">
        <v>233</v>
      </c>
      <c r="CY7">
        <v>273</v>
      </c>
      <c r="CZ7">
        <v>278</v>
      </c>
      <c r="DA7">
        <v>342</v>
      </c>
      <c r="DB7">
        <v>420</v>
      </c>
      <c r="DC7">
        <v>338</v>
      </c>
      <c r="DD7">
        <v>488</v>
      </c>
      <c r="DE7">
        <v>496</v>
      </c>
      <c r="DF7">
        <v>4170</v>
      </c>
      <c r="DG7">
        <v>4.4360355248889302E-2</v>
      </c>
      <c r="DH7">
        <v>8.4999999999999964</v>
      </c>
      <c r="DI7">
        <v>77</v>
      </c>
      <c r="DJ7">
        <v>57.75</v>
      </c>
      <c r="DK7">
        <v>94.66</v>
      </c>
      <c r="DL7">
        <v>67.84</v>
      </c>
      <c r="DM7">
        <v>15.86</v>
      </c>
      <c r="DN7">
        <v>15.86</v>
      </c>
      <c r="DO7">
        <v>0</v>
      </c>
      <c r="DP7">
        <v>0</v>
      </c>
      <c r="DQ7">
        <v>14.65</v>
      </c>
      <c r="DR7">
        <v>6.22</v>
      </c>
      <c r="DS7">
        <v>0</v>
      </c>
      <c r="DT7">
        <v>0</v>
      </c>
      <c r="DU7">
        <v>0</v>
      </c>
      <c r="DV7">
        <v>6.1</v>
      </c>
      <c r="DW7">
        <v>39.299999999999997</v>
      </c>
      <c r="DX7">
        <v>109.55</v>
      </c>
      <c r="DY7">
        <v>30.36</v>
      </c>
      <c r="DZ7">
        <v>8.0299999999999994</v>
      </c>
      <c r="EA7">
        <v>11.35</v>
      </c>
      <c r="EB7">
        <v>25.67</v>
      </c>
      <c r="EC7">
        <v>-31.72</v>
      </c>
      <c r="ED7">
        <v>31.03</v>
      </c>
      <c r="EE7">
        <v>28.23</v>
      </c>
      <c r="EF7">
        <v>3.44</v>
      </c>
      <c r="EG7">
        <v>6105.2111406490931</v>
      </c>
      <c r="EH7">
        <v>136.81017245402671</v>
      </c>
      <c r="EI7">
        <v>81.06</v>
      </c>
      <c r="EJ7">
        <v>28728.39</v>
      </c>
      <c r="EK7">
        <v>1080.95</v>
      </c>
      <c r="EL7">
        <v>272.55</v>
      </c>
      <c r="EM7">
        <v>12.81</v>
      </c>
      <c r="EN7">
        <v>30.37</v>
      </c>
      <c r="EO7">
        <v>0.19</v>
      </c>
      <c r="EP7">
        <v>8.94</v>
      </c>
      <c r="EQ7">
        <v>14.02</v>
      </c>
      <c r="ER7">
        <v>6.11</v>
      </c>
      <c r="ES7">
        <v>2.99</v>
      </c>
      <c r="ET7">
        <v>3.45</v>
      </c>
      <c r="EU7">
        <v>1.46</v>
      </c>
      <c r="EV7">
        <v>41012</v>
      </c>
      <c r="EW7">
        <v>2952.64</v>
      </c>
      <c r="EX7">
        <v>23.84</v>
      </c>
      <c r="EY7">
        <v>63.7</v>
      </c>
      <c r="EZ7">
        <v>14.34</v>
      </c>
      <c r="FA7">
        <v>9.6999999999999993</v>
      </c>
      <c r="FB7">
        <v>0.87</v>
      </c>
      <c r="FC7">
        <v>1996</v>
      </c>
      <c r="FD7">
        <v>31.27</v>
      </c>
      <c r="FE7">
        <v>3236</v>
      </c>
      <c r="FF7">
        <v>71.56</v>
      </c>
      <c r="FG7">
        <v>17.62</v>
      </c>
      <c r="FH7">
        <v>3</v>
      </c>
      <c r="FI7">
        <v>1</v>
      </c>
      <c r="FJ7">
        <v>2</v>
      </c>
      <c r="FK7">
        <v>0</v>
      </c>
      <c r="FL7">
        <v>2</v>
      </c>
      <c r="FM7">
        <v>1</v>
      </c>
      <c r="FN7">
        <v>1</v>
      </c>
      <c r="FO7">
        <v>0</v>
      </c>
      <c r="FP7">
        <v>272</v>
      </c>
      <c r="FQ7">
        <v>211</v>
      </c>
      <c r="FR7">
        <v>61</v>
      </c>
      <c r="FS7">
        <v>0</v>
      </c>
      <c r="FT7">
        <v>92.98</v>
      </c>
      <c r="FU7">
        <v>6.16</v>
      </c>
      <c r="FV7">
        <v>0.86</v>
      </c>
      <c r="FW7">
        <v>13.24869519773298</v>
      </c>
      <c r="FX7">
        <v>51.656966604116107</v>
      </c>
      <c r="FY7">
        <v>0.3595890167185698</v>
      </c>
      <c r="FZ7">
        <v>146.01677466309371</v>
      </c>
      <c r="GA7">
        <v>64.905661801849092</v>
      </c>
      <c r="GB7">
        <v>79.587766567761051</v>
      </c>
      <c r="GC7">
        <v>84.8</v>
      </c>
      <c r="GD7">
        <v>94.777820865512197</v>
      </c>
      <c r="GE7">
        <v>5.2221791344878028</v>
      </c>
      <c r="GF7">
        <v>1.0775193798449609</v>
      </c>
      <c r="GG7">
        <v>0.3816713262904855</v>
      </c>
      <c r="GH7">
        <v>0.6183286737095145</v>
      </c>
      <c r="GI7">
        <v>0</v>
      </c>
      <c r="GJ7">
        <v>0</v>
      </c>
      <c r="GK7">
        <v>0.2615300972857203</v>
      </c>
      <c r="GL7">
        <v>0.16143281613819269</v>
      </c>
      <c r="GM7">
        <v>0.12980769230769229</v>
      </c>
      <c r="GN7">
        <v>11.05769230769231</v>
      </c>
      <c r="GO7">
        <v>0</v>
      </c>
      <c r="GP7">
        <v>3.8461538461538458</v>
      </c>
      <c r="GQ7">
        <v>97.59615384615384</v>
      </c>
      <c r="GR7">
        <v>208</v>
      </c>
      <c r="GS7">
        <v>2.0379365361669759</v>
      </c>
      <c r="GT7">
        <v>3.2046510924579201</v>
      </c>
      <c r="GU7">
        <v>88.942307692307693</v>
      </c>
      <c r="GV7">
        <v>92.039800995024876</v>
      </c>
      <c r="GW7">
        <v>94.17613636363636</v>
      </c>
      <c r="GX7">
        <v>3.6058701001027269</v>
      </c>
      <c r="GY7">
        <v>125.4281949216343</v>
      </c>
      <c r="GZ7">
        <v>3.1038000000000001</v>
      </c>
      <c r="HA7">
        <v>41.586599999999997</v>
      </c>
      <c r="HB7">
        <v>0.83299999999999996</v>
      </c>
      <c r="HC7">
        <v>0.219</v>
      </c>
      <c r="HD7">
        <v>0.105</v>
      </c>
      <c r="HE7">
        <v>0.439</v>
      </c>
      <c r="HF7">
        <v>0.127</v>
      </c>
      <c r="HG7">
        <v>0.11</v>
      </c>
      <c r="HH7">
        <v>2.8000000000000001E-2</v>
      </c>
      <c r="HI7">
        <v>3.1E-2</v>
      </c>
      <c r="HJ7">
        <v>0.185</v>
      </c>
      <c r="HK7">
        <v>0.55800000000000005</v>
      </c>
      <c r="HL7">
        <v>0.19800000000000001</v>
      </c>
      <c r="HM7">
        <v>576.70000000000005</v>
      </c>
      <c r="HN7">
        <v>1.686402288802352</v>
      </c>
      <c r="HO7">
        <v>663.31</v>
      </c>
      <c r="HP7">
        <v>399</v>
      </c>
      <c r="HQ7">
        <v>589.61</v>
      </c>
      <c r="HR7">
        <v>0</v>
      </c>
      <c r="HS7">
        <v>7</v>
      </c>
      <c r="HT7">
        <v>4</v>
      </c>
      <c r="HU7">
        <v>3</v>
      </c>
      <c r="HV7">
        <v>0</v>
      </c>
      <c r="HW7">
        <v>85.984522785898534</v>
      </c>
      <c r="HX7" t="s">
        <v>732</v>
      </c>
      <c r="HY7">
        <v>65</v>
      </c>
      <c r="HZ7">
        <v>4.09</v>
      </c>
      <c r="IA7">
        <v>3.6</v>
      </c>
      <c r="IB7">
        <v>4.5999999999999996</v>
      </c>
      <c r="IC7">
        <v>4.3</v>
      </c>
      <c r="ID7">
        <v>4.5</v>
      </c>
      <c r="IE7">
        <v>3.5</v>
      </c>
      <c r="IF7">
        <v>3.3</v>
      </c>
      <c r="IG7">
        <v>3.3</v>
      </c>
      <c r="IH7">
        <v>3.4</v>
      </c>
      <c r="II7">
        <v>4.0999999999999996</v>
      </c>
      <c r="IJ7">
        <v>3.9</v>
      </c>
      <c r="IK7">
        <v>4.5999999999999996</v>
      </c>
      <c r="IL7">
        <v>5</v>
      </c>
      <c r="IM7">
        <v>4.5999999999999996</v>
      </c>
      <c r="IN7">
        <v>4.2</v>
      </c>
      <c r="IO7">
        <v>4.5999999999999996</v>
      </c>
      <c r="IP7">
        <v>4.0999999999999996</v>
      </c>
      <c r="IQ7">
        <v>3.8</v>
      </c>
      <c r="IR7">
        <v>3.9</v>
      </c>
      <c r="IS7">
        <v>4.5</v>
      </c>
      <c r="IT7">
        <v>4.4000000000000004</v>
      </c>
      <c r="IU7">
        <v>4.5</v>
      </c>
      <c r="IV7">
        <v>4.7</v>
      </c>
      <c r="IW7">
        <v>5.2</v>
      </c>
      <c r="IX7">
        <v>4.5</v>
      </c>
      <c r="IY7">
        <v>4</v>
      </c>
      <c r="IZ7">
        <v>4.5999999999999996</v>
      </c>
      <c r="JA7">
        <v>4.0999999999999996</v>
      </c>
      <c r="JB7">
        <v>2.4</v>
      </c>
      <c r="JC7">
        <v>2.7</v>
      </c>
      <c r="JD7">
        <v>4</v>
      </c>
      <c r="JE7">
        <v>3.4</v>
      </c>
      <c r="JF7">
        <v>5.0999999999999996</v>
      </c>
      <c r="JG7" t="s">
        <v>308</v>
      </c>
      <c r="KR7">
        <v>60.2</v>
      </c>
      <c r="KS7">
        <v>13.93</v>
      </c>
      <c r="KT7">
        <v>23.6</v>
      </c>
      <c r="KU7">
        <v>2.59</v>
      </c>
      <c r="KV7">
        <v>45.29</v>
      </c>
      <c r="KW7">
        <v>13.75</v>
      </c>
      <c r="KX7">
        <v>31.13</v>
      </c>
      <c r="KY7">
        <v>13</v>
      </c>
      <c r="KZ7">
        <v>767.52</v>
      </c>
      <c r="LA7">
        <v>73.239999999999995</v>
      </c>
      <c r="LB7">
        <v>880.81</v>
      </c>
      <c r="LC7">
        <v>59.29</v>
      </c>
      <c r="LD7">
        <v>941.41</v>
      </c>
      <c r="LE7">
        <v>54.52</v>
      </c>
      <c r="LF7">
        <v>983.58</v>
      </c>
      <c r="LG7">
        <v>50.91</v>
      </c>
      <c r="LH7">
        <v>85.47</v>
      </c>
      <c r="LI7">
        <v>91.07</v>
      </c>
      <c r="LJ7">
        <v>-62.17</v>
      </c>
      <c r="LK7">
        <v>22.99</v>
      </c>
      <c r="LL7">
        <v>6.97</v>
      </c>
      <c r="LM7">
        <v>4.9000000000000004</v>
      </c>
      <c r="LN7">
        <v>3.99</v>
      </c>
      <c r="LO7">
        <v>11.34</v>
      </c>
      <c r="LP7">
        <v>1.1599999999999999</v>
      </c>
      <c r="LQ7">
        <v>6.52</v>
      </c>
      <c r="LR7">
        <v>1.71</v>
      </c>
      <c r="LS7">
        <v>74.113022113022097</v>
      </c>
      <c r="LT7">
        <v>10.730700818214199</v>
      </c>
      <c r="LU7">
        <v>6.9066339066339104</v>
      </c>
      <c r="LV7">
        <v>30163.9261873779</v>
      </c>
      <c r="LW7">
        <v>2811</v>
      </c>
      <c r="LX7">
        <v>1481</v>
      </c>
      <c r="LY7">
        <v>1208</v>
      </c>
      <c r="LZ7">
        <v>122</v>
      </c>
      <c r="MA7">
        <v>163</v>
      </c>
      <c r="MB7">
        <v>90</v>
      </c>
      <c r="MC7">
        <v>161</v>
      </c>
      <c r="MD7">
        <v>1481</v>
      </c>
      <c r="ME7">
        <v>578</v>
      </c>
      <c r="MF7">
        <v>269</v>
      </c>
      <c r="MG7">
        <v>69</v>
      </c>
      <c r="MH7">
        <v>407</v>
      </c>
      <c r="MI7">
        <v>226</v>
      </c>
      <c r="MJ7">
        <v>168</v>
      </c>
      <c r="MK7">
        <v>0.42639593908629397</v>
      </c>
      <c r="ML7">
        <v>13</v>
      </c>
      <c r="MM7">
        <v>22</v>
      </c>
      <c r="MN7">
        <v>18</v>
      </c>
      <c r="MO7">
        <v>32</v>
      </c>
      <c r="MP7">
        <v>197</v>
      </c>
      <c r="MQ7">
        <v>93</v>
      </c>
      <c r="MR7">
        <v>39</v>
      </c>
      <c r="MS7">
        <v>6</v>
      </c>
      <c r="MT7">
        <v>30164</v>
      </c>
      <c r="MU7">
        <v>3.70518685510108</v>
      </c>
      <c r="MV7">
        <v>41.773195876288703</v>
      </c>
      <c r="MW7">
        <v>42.766666666666701</v>
      </c>
      <c r="MX7">
        <v>42.8385416666667</v>
      </c>
      <c r="MY7">
        <v>10436.6838796875</v>
      </c>
      <c r="MZ7">
        <v>4.5743231546874998</v>
      </c>
      <c r="NA7">
        <v>5.75</v>
      </c>
      <c r="NB7">
        <v>112.432291666667</v>
      </c>
      <c r="NC7">
        <v>2008.765625</v>
      </c>
      <c r="ND7">
        <v>0.44500000000000001</v>
      </c>
      <c r="NE7">
        <v>-1</v>
      </c>
      <c r="NF7">
        <v>54.057313464792252</v>
      </c>
      <c r="NG7">
        <v>8.1131045216163873</v>
      </c>
      <c r="NH7">
        <v>0</v>
      </c>
      <c r="NI7">
        <v>0</v>
      </c>
      <c r="NJ7">
        <v>1</v>
      </c>
      <c r="NK7">
        <v>0</v>
      </c>
      <c r="NL7">
        <v>0</v>
      </c>
      <c r="NM7">
        <v>0</v>
      </c>
      <c r="NN7">
        <v>0</v>
      </c>
      <c r="NO7">
        <v>1</v>
      </c>
      <c r="NP7">
        <v>0</v>
      </c>
      <c r="NQ7">
        <v>0</v>
      </c>
      <c r="NR7">
        <v>47</v>
      </c>
      <c r="NS7">
        <v>1</v>
      </c>
      <c r="OE7">
        <v>3</v>
      </c>
      <c r="OF7">
        <v>50.866666666666667</v>
      </c>
      <c r="OG7">
        <v>1</v>
      </c>
      <c r="OH7">
        <v>0</v>
      </c>
      <c r="OI7">
        <v>0</v>
      </c>
      <c r="OJ7">
        <v>0</v>
      </c>
      <c r="OK7">
        <v>0</v>
      </c>
      <c r="OL7">
        <v>0</v>
      </c>
      <c r="OM7">
        <v>1</v>
      </c>
      <c r="ON7">
        <v>0</v>
      </c>
      <c r="OO7">
        <v>22</v>
      </c>
      <c r="OP7">
        <v>16</v>
      </c>
      <c r="OQ7">
        <v>122</v>
      </c>
      <c r="OR7">
        <v>75</v>
      </c>
      <c r="OS7">
        <v>14</v>
      </c>
      <c r="OT7">
        <v>8.8353413654618476E-2</v>
      </c>
      <c r="OU7">
        <v>6.4257028112449793E-2</v>
      </c>
      <c r="OV7">
        <v>0.48995983935742971</v>
      </c>
      <c r="OW7">
        <v>0.30120481927710852</v>
      </c>
      <c r="OX7">
        <v>5.6224899598393573E-2</v>
      </c>
      <c r="OY7">
        <v>43.927710843373497</v>
      </c>
      <c r="OZ7">
        <v>249</v>
      </c>
      <c r="PA7">
        <v>0.39737991266375539</v>
      </c>
      <c r="PB7">
        <v>229</v>
      </c>
      <c r="PC7">
        <v>10.8616145835475</v>
      </c>
      <c r="PD7">
        <v>3284</v>
      </c>
      <c r="PE7">
        <v>0.19792935444579779</v>
      </c>
      <c r="PF7">
        <v>0.23781973203410481</v>
      </c>
      <c r="PG7">
        <v>0.17600487210718629</v>
      </c>
      <c r="PH7">
        <v>0.2225943970767357</v>
      </c>
      <c r="PI7">
        <v>0.14646772228989041</v>
      </c>
      <c r="PJ7">
        <v>1.857490864799026E-2</v>
      </c>
      <c r="PK7">
        <v>6.0901339829476245E-4</v>
      </c>
      <c r="PL7">
        <v>1443</v>
      </c>
      <c r="PM7">
        <v>600</v>
      </c>
      <c r="PN7">
        <v>1884</v>
      </c>
      <c r="PO7">
        <v>2177</v>
      </c>
      <c r="PP7">
        <v>1841</v>
      </c>
      <c r="PQ7">
        <v>18.2</v>
      </c>
      <c r="PR7">
        <v>7.6</v>
      </c>
      <c r="PS7">
        <v>23.7</v>
      </c>
      <c r="PT7">
        <v>27.4</v>
      </c>
      <c r="PU7">
        <v>23.2</v>
      </c>
      <c r="PV7">
        <v>46.4</v>
      </c>
      <c r="PW7">
        <v>0.51246775580395532</v>
      </c>
    </row>
    <row r="8" spans="1:439" x14ac:dyDescent="0.3">
      <c r="A8" t="s">
        <v>800</v>
      </c>
      <c r="B8" t="s">
        <v>814</v>
      </c>
      <c r="C8">
        <v>1</v>
      </c>
      <c r="D8" t="s">
        <v>817</v>
      </c>
      <c r="E8" t="s">
        <v>820</v>
      </c>
      <c r="F8" t="s">
        <v>209</v>
      </c>
      <c r="G8" t="s">
        <v>256</v>
      </c>
      <c r="H8" t="s">
        <v>257</v>
      </c>
      <c r="I8" t="s">
        <v>258</v>
      </c>
      <c r="J8" t="s">
        <v>259</v>
      </c>
      <c r="K8">
        <v>9.9960780000000007</v>
      </c>
      <c r="L8">
        <v>53.082076999999998</v>
      </c>
      <c r="M8" t="s">
        <v>260</v>
      </c>
      <c r="N8" t="s">
        <v>260</v>
      </c>
      <c r="O8" t="s">
        <v>261</v>
      </c>
      <c r="P8" t="s">
        <v>829</v>
      </c>
      <c r="Q8">
        <v>2</v>
      </c>
      <c r="R8">
        <v>21</v>
      </c>
      <c r="S8">
        <v>55</v>
      </c>
      <c r="T8">
        <v>77</v>
      </c>
      <c r="U8">
        <v>215</v>
      </c>
      <c r="V8">
        <v>0</v>
      </c>
      <c r="W8" t="s">
        <v>900</v>
      </c>
      <c r="X8">
        <v>100</v>
      </c>
      <c r="Y8">
        <v>128.47999999999999</v>
      </c>
      <c r="Z8">
        <v>5.5</v>
      </c>
      <c r="AA8">
        <v>1.6439999999999999</v>
      </c>
      <c r="AB8">
        <v>1.91</v>
      </c>
      <c r="AC8">
        <v>47.9</v>
      </c>
      <c r="AD8">
        <v>8</v>
      </c>
      <c r="AE8">
        <v>275.64</v>
      </c>
      <c r="AF8">
        <v>2636.28</v>
      </c>
      <c r="AG8">
        <v>65</v>
      </c>
      <c r="AH8">
        <v>2.0699999999999998</v>
      </c>
      <c r="AI8">
        <v>3.72</v>
      </c>
      <c r="AJ8">
        <v>6.9</v>
      </c>
      <c r="AK8">
        <v>0</v>
      </c>
      <c r="AL8">
        <v>0</v>
      </c>
      <c r="AM8">
        <v>3</v>
      </c>
      <c r="AN8">
        <v>127.93</v>
      </c>
      <c r="AO8">
        <v>34.090000000000003</v>
      </c>
      <c r="AP8">
        <v>2.19</v>
      </c>
      <c r="AQ8">
        <v>51.95</v>
      </c>
      <c r="AR8">
        <v>53.884497934255442</v>
      </c>
      <c r="AS8">
        <v>4.1900000000000004</v>
      </c>
      <c r="AT8">
        <v>87</v>
      </c>
      <c r="AU8">
        <v>6494</v>
      </c>
      <c r="AV8">
        <v>50.734375</v>
      </c>
      <c r="AW8">
        <v>3245</v>
      </c>
      <c r="AX8">
        <v>3249</v>
      </c>
      <c r="AY8">
        <v>4.22</v>
      </c>
      <c r="AZ8">
        <v>-56.7</v>
      </c>
      <c r="BA8">
        <v>45.70000000000001</v>
      </c>
      <c r="BB8">
        <v>9.0597098214285712</v>
      </c>
      <c r="BC8">
        <v>69.77</v>
      </c>
      <c r="BD8">
        <v>0.50391524643021646</v>
      </c>
      <c r="BE8">
        <v>176</v>
      </c>
      <c r="BF8">
        <v>187</v>
      </c>
      <c r="BG8">
        <v>234</v>
      </c>
      <c r="BH8">
        <v>292</v>
      </c>
      <c r="BI8">
        <v>197</v>
      </c>
      <c r="BJ8">
        <v>133</v>
      </c>
      <c r="BK8">
        <v>310</v>
      </c>
      <c r="BL8">
        <v>328</v>
      </c>
      <c r="BM8">
        <v>404</v>
      </c>
      <c r="BN8">
        <v>399</v>
      </c>
      <c r="BO8">
        <v>390</v>
      </c>
      <c r="BP8">
        <v>348</v>
      </c>
      <c r="BQ8">
        <v>492</v>
      </c>
      <c r="BR8">
        <v>592</v>
      </c>
      <c r="BS8">
        <v>589</v>
      </c>
      <c r="BT8">
        <v>740</v>
      </c>
      <c r="BU8">
        <v>759</v>
      </c>
      <c r="BV8">
        <v>6513</v>
      </c>
      <c r="BW8">
        <v>80</v>
      </c>
      <c r="BX8">
        <v>101</v>
      </c>
      <c r="BY8">
        <v>127</v>
      </c>
      <c r="BZ8">
        <v>150</v>
      </c>
      <c r="CA8">
        <v>101</v>
      </c>
      <c r="CB8">
        <v>60</v>
      </c>
      <c r="CC8">
        <v>161</v>
      </c>
      <c r="CD8">
        <v>180</v>
      </c>
      <c r="CE8">
        <v>194</v>
      </c>
      <c r="CF8">
        <v>192</v>
      </c>
      <c r="CG8">
        <v>185</v>
      </c>
      <c r="CH8">
        <v>177</v>
      </c>
      <c r="CI8">
        <v>236</v>
      </c>
      <c r="CJ8">
        <v>291</v>
      </c>
      <c r="CK8">
        <v>302</v>
      </c>
      <c r="CL8">
        <v>364</v>
      </c>
      <c r="CM8">
        <v>341</v>
      </c>
      <c r="CN8">
        <v>3231</v>
      </c>
      <c r="CO8">
        <v>96</v>
      </c>
      <c r="CP8">
        <v>86</v>
      </c>
      <c r="CQ8">
        <v>107</v>
      </c>
      <c r="CR8">
        <v>142</v>
      </c>
      <c r="CS8">
        <v>96</v>
      </c>
      <c r="CT8">
        <v>73</v>
      </c>
      <c r="CU8">
        <v>149</v>
      </c>
      <c r="CV8">
        <v>148</v>
      </c>
      <c r="CW8">
        <v>210</v>
      </c>
      <c r="CX8">
        <v>207</v>
      </c>
      <c r="CY8">
        <v>205</v>
      </c>
      <c r="CZ8">
        <v>171</v>
      </c>
      <c r="DA8">
        <v>256</v>
      </c>
      <c r="DB8">
        <v>301</v>
      </c>
      <c r="DC8">
        <v>287</v>
      </c>
      <c r="DD8">
        <v>376</v>
      </c>
      <c r="DE8">
        <v>418</v>
      </c>
      <c r="DF8">
        <v>3282</v>
      </c>
      <c r="DG8">
        <v>0.101544768009684</v>
      </c>
      <c r="DH8">
        <v>11.9</v>
      </c>
      <c r="DI8">
        <v>73.5</v>
      </c>
      <c r="DJ8">
        <v>29.46</v>
      </c>
      <c r="DK8">
        <v>84.62</v>
      </c>
      <c r="DL8">
        <v>15.1</v>
      </c>
      <c r="DM8">
        <v>18.04</v>
      </c>
      <c r="DN8">
        <v>18.04</v>
      </c>
      <c r="DO8">
        <v>0</v>
      </c>
      <c r="DP8">
        <v>0</v>
      </c>
      <c r="DQ8">
        <v>15.68</v>
      </c>
      <c r="DR8">
        <v>0</v>
      </c>
      <c r="DS8">
        <v>0</v>
      </c>
      <c r="DT8">
        <v>0</v>
      </c>
      <c r="DU8">
        <v>0</v>
      </c>
      <c r="DV8">
        <v>6.9</v>
      </c>
      <c r="DW8">
        <v>32.299999999999997</v>
      </c>
      <c r="DX8">
        <v>100.21</v>
      </c>
      <c r="DY8">
        <v>28</v>
      </c>
      <c r="DZ8">
        <v>-72.400000000000006</v>
      </c>
      <c r="EA8">
        <v>96.16</v>
      </c>
      <c r="EB8">
        <v>-34.950000000000003</v>
      </c>
      <c r="EC8">
        <v>-93.46</v>
      </c>
      <c r="ED8">
        <v>-87.17</v>
      </c>
      <c r="EE8">
        <v>-26.21</v>
      </c>
      <c r="EF8">
        <v>4.47</v>
      </c>
      <c r="EG8">
        <v>7901.9766978004591</v>
      </c>
      <c r="EH8">
        <v>145.81069370125309</v>
      </c>
      <c r="EI8">
        <v>72.930000000000007</v>
      </c>
      <c r="EJ8">
        <v>26044.349999999991</v>
      </c>
      <c r="EK8">
        <v>1562.18</v>
      </c>
      <c r="EL8">
        <v>670.75</v>
      </c>
      <c r="EM8">
        <v>12.88</v>
      </c>
      <c r="EN8">
        <v>39.950000000000003</v>
      </c>
      <c r="EO8">
        <v>0.36</v>
      </c>
      <c r="EP8">
        <v>8.07</v>
      </c>
      <c r="EQ8">
        <v>17.62</v>
      </c>
      <c r="ER8">
        <v>5.0199999999999996</v>
      </c>
      <c r="ES8">
        <v>3.25</v>
      </c>
      <c r="ET8">
        <v>4.3099999999999996</v>
      </c>
      <c r="EU8">
        <v>0.97</v>
      </c>
      <c r="EV8">
        <v>39613</v>
      </c>
      <c r="EW8">
        <v>3154.94</v>
      </c>
      <c r="EX8">
        <v>22.15</v>
      </c>
      <c r="EY8">
        <v>65.540000000000006</v>
      </c>
      <c r="EZ8">
        <v>8.32</v>
      </c>
      <c r="FA8">
        <v>13.79</v>
      </c>
      <c r="FB8">
        <v>0.56999999999999995</v>
      </c>
      <c r="FC8">
        <v>2470</v>
      </c>
      <c r="FD8">
        <v>31.22</v>
      </c>
      <c r="FE8">
        <v>2705</v>
      </c>
      <c r="FF8">
        <v>61.9</v>
      </c>
      <c r="FG8">
        <v>25.15</v>
      </c>
      <c r="FH8">
        <v>33</v>
      </c>
      <c r="FI8">
        <v>0</v>
      </c>
      <c r="FJ8">
        <v>33</v>
      </c>
      <c r="FK8">
        <v>0</v>
      </c>
      <c r="FL8">
        <v>4</v>
      </c>
      <c r="FM8">
        <v>0</v>
      </c>
      <c r="FN8">
        <v>4</v>
      </c>
      <c r="FO8">
        <v>0</v>
      </c>
      <c r="FP8">
        <v>569</v>
      </c>
      <c r="FQ8">
        <v>0</v>
      </c>
      <c r="FR8">
        <v>569</v>
      </c>
      <c r="FS8">
        <v>0</v>
      </c>
      <c r="FT8">
        <v>71.89</v>
      </c>
      <c r="FU8">
        <v>23.3</v>
      </c>
      <c r="FV8">
        <v>4.8099999999999996</v>
      </c>
      <c r="FW8">
        <v>63.400131123919252</v>
      </c>
      <c r="FX8">
        <v>87.51030679306794</v>
      </c>
      <c r="FY8">
        <v>6.8234504236738056</v>
      </c>
      <c r="FZ8">
        <v>606.10507383388529</v>
      </c>
      <c r="GA8">
        <v>150.91043791698721</v>
      </c>
      <c r="GB8">
        <v>57.9882399130043</v>
      </c>
      <c r="GC8">
        <v>38.6</v>
      </c>
      <c r="GD8">
        <v>71.595481888079803</v>
      </c>
      <c r="GE8">
        <v>28.404518111920201</v>
      </c>
      <c r="GF8">
        <v>1.7681818181818181</v>
      </c>
      <c r="GG8">
        <v>0</v>
      </c>
      <c r="GH8">
        <v>1</v>
      </c>
      <c r="GI8">
        <v>0</v>
      </c>
      <c r="GJ8">
        <v>0</v>
      </c>
      <c r="GK8">
        <v>1.5492084302594169</v>
      </c>
      <c r="GL8">
        <v>0</v>
      </c>
      <c r="GM8">
        <v>0.49568965517241381</v>
      </c>
      <c r="GN8">
        <v>53.448275862068961</v>
      </c>
      <c r="GO8">
        <v>4.3103448275862068E-3</v>
      </c>
      <c r="GP8">
        <v>1.2931034482758621</v>
      </c>
      <c r="GQ8">
        <v>83.620689655172413</v>
      </c>
      <c r="GR8">
        <v>232</v>
      </c>
      <c r="GS8">
        <v>1.813876374722724</v>
      </c>
      <c r="GT8">
        <v>1.537335675399859</v>
      </c>
      <c r="GU8">
        <v>46.551724137931039</v>
      </c>
      <c r="GV8">
        <v>71.689497716894977</v>
      </c>
      <c r="GW8">
        <v>79.466666666666669</v>
      </c>
      <c r="GX8">
        <v>1.178987796226463</v>
      </c>
      <c r="GY8">
        <v>43.032146017442599</v>
      </c>
      <c r="GZ8">
        <v>3.0903</v>
      </c>
      <c r="HA8">
        <v>39.2971</v>
      </c>
      <c r="HB8">
        <v>0.84</v>
      </c>
      <c r="HC8">
        <v>0.19600000000000001</v>
      </c>
      <c r="HD8">
        <v>0.124</v>
      </c>
      <c r="HE8">
        <v>0.44</v>
      </c>
      <c r="HF8">
        <v>0.14799999999999999</v>
      </c>
      <c r="HG8">
        <v>9.1999999999999998E-2</v>
      </c>
      <c r="HH8">
        <v>2.5999999999999999E-2</v>
      </c>
      <c r="HI8">
        <v>2.9000000000000001E-2</v>
      </c>
      <c r="HJ8">
        <v>0.19900000000000001</v>
      </c>
      <c r="HK8">
        <v>0.57899999999999996</v>
      </c>
      <c r="HL8">
        <v>0.16600000000000001</v>
      </c>
      <c r="HM8">
        <v>635.20000000000005</v>
      </c>
      <c r="HN8">
        <v>1.657031051369068</v>
      </c>
      <c r="HO8">
        <v>970.13</v>
      </c>
      <c r="HP8">
        <v>610.29999999999995</v>
      </c>
      <c r="HQ8">
        <v>1216.51</v>
      </c>
      <c r="HR8">
        <v>15.4</v>
      </c>
      <c r="HS8">
        <v>6</v>
      </c>
      <c r="HT8">
        <v>4</v>
      </c>
      <c r="HU8">
        <v>2</v>
      </c>
      <c r="HV8">
        <v>0</v>
      </c>
      <c r="HW8">
        <v>92.392978133661842</v>
      </c>
      <c r="KR8">
        <v>57.9</v>
      </c>
      <c r="KS8">
        <v>16.53</v>
      </c>
      <c r="KT8">
        <v>34.81</v>
      </c>
      <c r="KU8">
        <v>3.27</v>
      </c>
      <c r="KV8">
        <v>51.32</v>
      </c>
      <c r="KW8">
        <v>33.79</v>
      </c>
      <c r="KX8">
        <v>41.12</v>
      </c>
      <c r="KY8">
        <v>15.43</v>
      </c>
      <c r="KZ8">
        <v>2672.11</v>
      </c>
      <c r="LA8">
        <v>33.950000000000003</v>
      </c>
      <c r="LB8">
        <v>2745.68</v>
      </c>
      <c r="LC8">
        <v>32.39</v>
      </c>
      <c r="LD8">
        <v>2203.83</v>
      </c>
      <c r="LE8">
        <v>29.21</v>
      </c>
      <c r="LF8">
        <v>832.75</v>
      </c>
      <c r="LG8">
        <v>70.760000000000005</v>
      </c>
      <c r="LH8">
        <v>57.41</v>
      </c>
      <c r="LI8">
        <v>61.18</v>
      </c>
      <c r="LJ8">
        <v>-9.6</v>
      </c>
      <c r="LK8">
        <v>25.6</v>
      </c>
      <c r="LL8">
        <v>21.31</v>
      </c>
      <c r="LM8">
        <v>4.1900000000000004</v>
      </c>
      <c r="LN8">
        <v>3</v>
      </c>
      <c r="LO8">
        <v>768.02</v>
      </c>
      <c r="LP8">
        <v>102.01</v>
      </c>
      <c r="LQ8">
        <v>5.74</v>
      </c>
      <c r="LR8">
        <v>3.71</v>
      </c>
      <c r="LS8">
        <v>71.136020151133494</v>
      </c>
      <c r="LT8">
        <v>6.2383476916280101</v>
      </c>
      <c r="LU8">
        <v>11.4030226700252</v>
      </c>
      <c r="LV8">
        <v>28240.780787947799</v>
      </c>
      <c r="LW8">
        <v>4527</v>
      </c>
      <c r="LX8">
        <v>2143</v>
      </c>
      <c r="LY8">
        <v>2241</v>
      </c>
      <c r="LZ8">
        <v>143</v>
      </c>
      <c r="MA8">
        <v>667</v>
      </c>
      <c r="MB8">
        <v>261</v>
      </c>
      <c r="MC8">
        <v>330</v>
      </c>
      <c r="MD8">
        <v>1413</v>
      </c>
      <c r="ME8">
        <v>1062</v>
      </c>
      <c r="MF8">
        <v>489</v>
      </c>
      <c r="MG8">
        <v>305</v>
      </c>
      <c r="MH8">
        <v>397</v>
      </c>
      <c r="MI8">
        <v>213</v>
      </c>
      <c r="MJ8">
        <v>175</v>
      </c>
      <c r="MK8">
        <v>0.451030927835052</v>
      </c>
      <c r="ML8">
        <v>10</v>
      </c>
      <c r="MM8">
        <v>38</v>
      </c>
      <c r="MN8">
        <v>18</v>
      </c>
      <c r="MO8">
        <v>43</v>
      </c>
      <c r="MP8">
        <v>122</v>
      </c>
      <c r="MQ8">
        <v>109</v>
      </c>
      <c r="MR8">
        <v>43</v>
      </c>
      <c r="MS8">
        <v>24</v>
      </c>
      <c r="MT8">
        <v>28241</v>
      </c>
      <c r="MU8">
        <v>4.3487497363639998</v>
      </c>
      <c r="MV8">
        <v>46.257861635220102</v>
      </c>
      <c r="MW8">
        <v>42.496598639455797</v>
      </c>
      <c r="MX8">
        <v>43.544303797468402</v>
      </c>
      <c r="MY8">
        <v>9878.3934956803805</v>
      </c>
      <c r="MZ8">
        <v>4.2975990310126599</v>
      </c>
      <c r="NA8">
        <v>3.8481012658227902</v>
      </c>
      <c r="NB8">
        <v>90.458860759493703</v>
      </c>
      <c r="NC8">
        <v>1859.17088607595</v>
      </c>
      <c r="ND8">
        <v>0.46919431279620849</v>
      </c>
      <c r="NE8">
        <v>-1</v>
      </c>
      <c r="NF8">
        <v>51.127840331652109</v>
      </c>
      <c r="NG8">
        <v>2.2376437142392449</v>
      </c>
      <c r="PV8">
        <v>45.70000000000001</v>
      </c>
      <c r="PW8">
        <v>0.5003079765937789</v>
      </c>
    </row>
    <row r="9" spans="1:439" x14ac:dyDescent="0.3">
      <c r="A9" t="s">
        <v>800</v>
      </c>
      <c r="B9" t="s">
        <v>814</v>
      </c>
      <c r="C9">
        <v>1</v>
      </c>
      <c r="D9" t="s">
        <v>818</v>
      </c>
      <c r="E9" t="s">
        <v>821</v>
      </c>
      <c r="F9" t="s">
        <v>209</v>
      </c>
      <c r="G9" t="s">
        <v>337</v>
      </c>
      <c r="H9" t="s">
        <v>338</v>
      </c>
      <c r="I9" t="s">
        <v>339</v>
      </c>
      <c r="J9" t="s">
        <v>340</v>
      </c>
      <c r="K9">
        <v>6.1852640000000001</v>
      </c>
      <c r="L9">
        <v>51.242066999999999</v>
      </c>
      <c r="M9" t="s">
        <v>343</v>
      </c>
      <c r="N9" t="s">
        <v>341</v>
      </c>
      <c r="O9" t="s">
        <v>342</v>
      </c>
      <c r="P9" t="s">
        <v>830</v>
      </c>
      <c r="Q9">
        <v>1</v>
      </c>
      <c r="R9">
        <v>11</v>
      </c>
      <c r="S9">
        <v>53</v>
      </c>
      <c r="T9">
        <v>73</v>
      </c>
      <c r="U9">
        <v>114</v>
      </c>
      <c r="V9">
        <v>5111000</v>
      </c>
      <c r="W9" t="s">
        <v>313</v>
      </c>
      <c r="X9">
        <v>0</v>
      </c>
      <c r="Y9">
        <v>61.2</v>
      </c>
      <c r="Z9">
        <v>12.7</v>
      </c>
      <c r="AA9">
        <v>2.6859999999999999</v>
      </c>
      <c r="AB9">
        <v>2.69</v>
      </c>
      <c r="AC9">
        <v>48.7</v>
      </c>
      <c r="AD9">
        <v>4.0999999999999996</v>
      </c>
      <c r="AE9">
        <v>42.28</v>
      </c>
      <c r="AF9">
        <v>411.02</v>
      </c>
      <c r="AG9">
        <v>255</v>
      </c>
      <c r="AH9">
        <v>7.14</v>
      </c>
      <c r="AI9">
        <v>3.99</v>
      </c>
      <c r="AJ9">
        <v>10</v>
      </c>
      <c r="AK9">
        <v>19000</v>
      </c>
      <c r="AL9">
        <v>0</v>
      </c>
      <c r="AM9">
        <v>2</v>
      </c>
      <c r="AN9">
        <v>91.07</v>
      </c>
      <c r="AO9">
        <v>24.9</v>
      </c>
      <c r="AP9">
        <v>2.36</v>
      </c>
      <c r="AQ9">
        <v>48.49</v>
      </c>
      <c r="AR9">
        <v>51.629678772444201</v>
      </c>
      <c r="AS9">
        <v>2.83</v>
      </c>
      <c r="AT9">
        <v>186.46</v>
      </c>
      <c r="AU9">
        <v>16082</v>
      </c>
      <c r="AV9">
        <v>263.63934426229508</v>
      </c>
      <c r="AW9">
        <v>7843</v>
      </c>
      <c r="AX9">
        <v>8239</v>
      </c>
      <c r="AY9">
        <v>3.88</v>
      </c>
      <c r="AZ9">
        <v>-56.4</v>
      </c>
      <c r="BA9">
        <v>46.5</v>
      </c>
      <c r="BB9">
        <v>20.759003485220092</v>
      </c>
      <c r="BC9">
        <v>344.43</v>
      </c>
      <c r="BD9">
        <v>0.50921003832364942</v>
      </c>
      <c r="BE9">
        <v>411</v>
      </c>
      <c r="BF9">
        <v>432</v>
      </c>
      <c r="BG9">
        <v>630</v>
      </c>
      <c r="BH9">
        <v>697</v>
      </c>
      <c r="BI9">
        <v>427</v>
      </c>
      <c r="BJ9">
        <v>266</v>
      </c>
      <c r="BK9">
        <v>681</v>
      </c>
      <c r="BL9">
        <v>856</v>
      </c>
      <c r="BM9">
        <v>942</v>
      </c>
      <c r="BN9">
        <v>963</v>
      </c>
      <c r="BO9">
        <v>952</v>
      </c>
      <c r="BP9">
        <v>913</v>
      </c>
      <c r="BQ9">
        <v>1114</v>
      </c>
      <c r="BR9">
        <v>1545</v>
      </c>
      <c r="BS9">
        <v>1445</v>
      </c>
      <c r="BT9">
        <v>2097</v>
      </c>
      <c r="BU9">
        <v>1818</v>
      </c>
      <c r="BV9">
        <v>16178</v>
      </c>
      <c r="BW9">
        <v>229</v>
      </c>
      <c r="BX9">
        <v>213</v>
      </c>
      <c r="BY9">
        <v>316</v>
      </c>
      <c r="BZ9">
        <v>349</v>
      </c>
      <c r="CA9">
        <v>218</v>
      </c>
      <c r="CB9">
        <v>126</v>
      </c>
      <c r="CC9">
        <v>396</v>
      </c>
      <c r="CD9">
        <v>483</v>
      </c>
      <c r="CE9">
        <v>476</v>
      </c>
      <c r="CF9">
        <v>488</v>
      </c>
      <c r="CG9">
        <v>482</v>
      </c>
      <c r="CH9">
        <v>473</v>
      </c>
      <c r="CI9">
        <v>535</v>
      </c>
      <c r="CJ9">
        <v>736</v>
      </c>
      <c r="CK9">
        <v>695</v>
      </c>
      <c r="CL9">
        <v>979</v>
      </c>
      <c r="CM9">
        <v>753</v>
      </c>
      <c r="CN9">
        <v>7940</v>
      </c>
      <c r="CO9">
        <v>182</v>
      </c>
      <c r="CP9">
        <v>219</v>
      </c>
      <c r="CQ9">
        <v>314</v>
      </c>
      <c r="CR9">
        <v>348</v>
      </c>
      <c r="CS9">
        <v>209</v>
      </c>
      <c r="CT9">
        <v>140</v>
      </c>
      <c r="CU9">
        <v>285</v>
      </c>
      <c r="CV9">
        <v>373</v>
      </c>
      <c r="CW9">
        <v>466</v>
      </c>
      <c r="CX9">
        <v>475</v>
      </c>
      <c r="CY9">
        <v>470</v>
      </c>
      <c r="CZ9">
        <v>440</v>
      </c>
      <c r="DA9">
        <v>579</v>
      </c>
      <c r="DB9">
        <v>809</v>
      </c>
      <c r="DC9">
        <v>750</v>
      </c>
      <c r="DD9">
        <v>1118</v>
      </c>
      <c r="DE9">
        <v>1065</v>
      </c>
      <c r="DF9">
        <v>8238</v>
      </c>
      <c r="DG9">
        <v>0.10435320158733299</v>
      </c>
      <c r="DH9">
        <v>17.399999999999999</v>
      </c>
      <c r="DI9">
        <v>77.099999999999994</v>
      </c>
      <c r="DJ9">
        <v>32.07</v>
      </c>
      <c r="DK9">
        <v>93.73</v>
      </c>
      <c r="DL9">
        <v>8.34</v>
      </c>
      <c r="DM9">
        <v>37.659999999999997</v>
      </c>
      <c r="DN9">
        <v>89.43</v>
      </c>
      <c r="DO9">
        <v>51.78</v>
      </c>
      <c r="DP9">
        <v>0</v>
      </c>
      <c r="DQ9">
        <v>15.57</v>
      </c>
      <c r="DR9">
        <v>0</v>
      </c>
      <c r="DS9">
        <v>0</v>
      </c>
      <c r="DT9">
        <v>0</v>
      </c>
      <c r="DU9">
        <v>0</v>
      </c>
      <c r="DV9">
        <v>3.7</v>
      </c>
      <c r="DW9">
        <v>46.6</v>
      </c>
      <c r="DX9">
        <v>103.34</v>
      </c>
      <c r="DY9">
        <v>32.76</v>
      </c>
      <c r="DZ9">
        <v>4.0999999999999996</v>
      </c>
      <c r="EA9">
        <v>8.99</v>
      </c>
      <c r="EB9">
        <v>12.23</v>
      </c>
      <c r="EC9">
        <v>-36.97</v>
      </c>
      <c r="ED9">
        <v>2.9</v>
      </c>
      <c r="EE9">
        <v>13.06</v>
      </c>
      <c r="EF9">
        <v>1.41</v>
      </c>
      <c r="EG9">
        <v>6255.9408671838128</v>
      </c>
      <c r="EH9">
        <v>145.57201826629711</v>
      </c>
      <c r="EI9">
        <v>69.180000000000007</v>
      </c>
      <c r="EJ9">
        <v>26042.47</v>
      </c>
      <c r="EK9">
        <v>1275.0899999999999</v>
      </c>
      <c r="EL9">
        <v>464.9</v>
      </c>
      <c r="EM9">
        <v>13.94</v>
      </c>
      <c r="EN9">
        <v>35.26</v>
      </c>
      <c r="EO9">
        <v>0.27</v>
      </c>
      <c r="EP9">
        <v>7.06</v>
      </c>
      <c r="EQ9">
        <v>14.44</v>
      </c>
      <c r="ER9">
        <v>6.8</v>
      </c>
      <c r="ES9">
        <v>2.27</v>
      </c>
      <c r="ET9">
        <v>6.43</v>
      </c>
      <c r="EU9">
        <v>1.6</v>
      </c>
      <c r="EV9">
        <v>39032</v>
      </c>
      <c r="EW9">
        <v>3176.98</v>
      </c>
      <c r="EX9">
        <v>25.02</v>
      </c>
      <c r="EY9">
        <v>63.13</v>
      </c>
      <c r="EZ9">
        <v>11.4</v>
      </c>
      <c r="FA9">
        <v>15.96</v>
      </c>
      <c r="FB9">
        <v>0.89</v>
      </c>
      <c r="FC9">
        <v>4997</v>
      </c>
      <c r="FD9">
        <v>28.87</v>
      </c>
      <c r="FE9">
        <v>6285</v>
      </c>
      <c r="FF9">
        <v>49.5</v>
      </c>
      <c r="FG9">
        <v>24.73</v>
      </c>
      <c r="FH9">
        <v>38</v>
      </c>
      <c r="FI9">
        <v>0</v>
      </c>
      <c r="FJ9">
        <v>38</v>
      </c>
      <c r="FK9">
        <v>0</v>
      </c>
      <c r="FL9">
        <v>32</v>
      </c>
      <c r="FM9">
        <v>0</v>
      </c>
      <c r="FN9">
        <v>32</v>
      </c>
      <c r="FO9">
        <v>0</v>
      </c>
      <c r="FP9">
        <v>1769</v>
      </c>
      <c r="FQ9">
        <v>0</v>
      </c>
      <c r="FR9">
        <v>1769</v>
      </c>
      <c r="FS9">
        <v>0</v>
      </c>
      <c r="FT9">
        <v>93.66</v>
      </c>
      <c r="FU9">
        <v>5.45</v>
      </c>
      <c r="FV9">
        <v>0.89</v>
      </c>
      <c r="FW9">
        <v>23.03977709493476</v>
      </c>
      <c r="FX9">
        <v>84.517055331056497</v>
      </c>
      <c r="FZ9">
        <v>469.93434456620838</v>
      </c>
      <c r="GA9">
        <v>107.5568324259913</v>
      </c>
      <c r="GB9">
        <v>78.578973947760872</v>
      </c>
      <c r="GC9">
        <v>78.900000000000006</v>
      </c>
      <c r="GD9">
        <v>99.096789663634567</v>
      </c>
      <c r="GE9">
        <v>0.90321033636543291</v>
      </c>
      <c r="GF9">
        <v>1.451282051282051</v>
      </c>
      <c r="GG9">
        <v>0</v>
      </c>
      <c r="GH9">
        <v>1</v>
      </c>
      <c r="GI9">
        <v>0</v>
      </c>
      <c r="GJ9">
        <v>0</v>
      </c>
      <c r="GK9">
        <v>1.362284424376633</v>
      </c>
      <c r="GL9">
        <v>0</v>
      </c>
      <c r="GM9">
        <v>0.1987951807228916</v>
      </c>
      <c r="GN9">
        <v>32.53012048192771</v>
      </c>
      <c r="GO9">
        <v>0</v>
      </c>
      <c r="GP9">
        <v>2.1084337349397591</v>
      </c>
      <c r="GQ9">
        <v>98.795180722891558</v>
      </c>
      <c r="GR9">
        <v>332</v>
      </c>
      <c r="GS9">
        <v>2.8646110475830051</v>
      </c>
      <c r="GT9">
        <v>3.0867402145600171</v>
      </c>
      <c r="GU9">
        <v>67.46987951807229</v>
      </c>
      <c r="GV9">
        <v>100</v>
      </c>
      <c r="GW9">
        <v>100</v>
      </c>
      <c r="GX9">
        <v>1.7632267610818251</v>
      </c>
      <c r="GY9">
        <v>149.52095220046439</v>
      </c>
      <c r="GZ9">
        <v>3.0371000000000001</v>
      </c>
      <c r="HA9">
        <v>39.115400000000001</v>
      </c>
      <c r="HB9">
        <v>0.83</v>
      </c>
      <c r="HC9">
        <v>0.22500000000000001</v>
      </c>
      <c r="HD9">
        <v>0.124</v>
      </c>
      <c r="HE9">
        <v>0.42399999999999999</v>
      </c>
      <c r="HF9">
        <v>0.13100000000000001</v>
      </c>
      <c r="HG9">
        <v>9.5000000000000001E-2</v>
      </c>
      <c r="HH9">
        <v>2.8000000000000001E-2</v>
      </c>
      <c r="HI9">
        <v>3.9E-2</v>
      </c>
      <c r="HJ9">
        <v>0.19900000000000001</v>
      </c>
      <c r="HK9">
        <v>0.51800000000000002</v>
      </c>
      <c r="HL9">
        <v>0.217</v>
      </c>
      <c r="HM9">
        <v>640.1</v>
      </c>
      <c r="HN9">
        <v>2.0670776281748848</v>
      </c>
      <c r="HO9">
        <v>373.09</v>
      </c>
      <c r="HP9">
        <v>433.6</v>
      </c>
      <c r="HQ9">
        <v>416.61</v>
      </c>
      <c r="HR9">
        <v>0</v>
      </c>
      <c r="HS9">
        <v>17</v>
      </c>
      <c r="HT9">
        <v>14</v>
      </c>
      <c r="HU9">
        <v>3</v>
      </c>
      <c r="HV9">
        <v>0</v>
      </c>
      <c r="HW9">
        <v>105.708245243129</v>
      </c>
      <c r="HX9" t="s">
        <v>343</v>
      </c>
      <c r="HY9">
        <v>57</v>
      </c>
      <c r="HZ9">
        <v>3.71</v>
      </c>
      <c r="IA9">
        <v>3.5</v>
      </c>
      <c r="IB9">
        <v>4.3</v>
      </c>
      <c r="IC9">
        <v>3.9</v>
      </c>
      <c r="ID9">
        <v>4.4000000000000004</v>
      </c>
      <c r="IE9">
        <v>2.5</v>
      </c>
      <c r="IF9">
        <v>3.2</v>
      </c>
      <c r="IG9">
        <v>3.9</v>
      </c>
      <c r="IH9">
        <v>2.2999999999999998</v>
      </c>
      <c r="II9">
        <v>3.7</v>
      </c>
      <c r="IJ9">
        <v>4.2</v>
      </c>
      <c r="IK9">
        <v>4.3</v>
      </c>
      <c r="IL9">
        <v>4.5</v>
      </c>
      <c r="IM9">
        <v>4.4000000000000004</v>
      </c>
      <c r="IN9">
        <v>4.5</v>
      </c>
      <c r="IO9">
        <v>3.8</v>
      </c>
      <c r="IP9">
        <v>3.8</v>
      </c>
      <c r="IQ9">
        <v>3.7</v>
      </c>
      <c r="IR9">
        <v>4.2</v>
      </c>
      <c r="IS9">
        <v>3.8</v>
      </c>
      <c r="IT9">
        <v>3.7</v>
      </c>
      <c r="IU9">
        <v>4.0999999999999996</v>
      </c>
      <c r="IV9">
        <v>4.0999999999999996</v>
      </c>
      <c r="IW9">
        <v>4.0999999999999996</v>
      </c>
      <c r="IX9">
        <v>4.5999999999999996</v>
      </c>
      <c r="IY9">
        <v>4</v>
      </c>
      <c r="IZ9">
        <v>4.5</v>
      </c>
      <c r="JA9">
        <v>4.9000000000000004</v>
      </c>
      <c r="JB9">
        <v>1.7</v>
      </c>
      <c r="JC9">
        <v>2.2999999999999998</v>
      </c>
      <c r="JD9">
        <v>2.4</v>
      </c>
      <c r="JE9">
        <v>2.6</v>
      </c>
      <c r="JF9">
        <v>3.2</v>
      </c>
      <c r="JG9" t="s">
        <v>203</v>
      </c>
      <c r="JH9">
        <v>68</v>
      </c>
      <c r="JI9">
        <v>104</v>
      </c>
      <c r="JJ9">
        <v>3.62</v>
      </c>
      <c r="JK9">
        <v>3.2</v>
      </c>
      <c r="JL9">
        <v>4.2</v>
      </c>
      <c r="JM9">
        <v>3.8</v>
      </c>
      <c r="JN9">
        <v>4.4000000000000004</v>
      </c>
      <c r="JO9">
        <v>2.4</v>
      </c>
      <c r="JP9">
        <v>2.7</v>
      </c>
      <c r="JQ9">
        <v>3.2</v>
      </c>
      <c r="JR9">
        <v>2.2999999999999998</v>
      </c>
      <c r="JS9">
        <v>4</v>
      </c>
      <c r="JT9">
        <v>4</v>
      </c>
      <c r="JU9">
        <v>4.2</v>
      </c>
      <c r="JV9">
        <v>4.5</v>
      </c>
      <c r="JW9">
        <v>4.4000000000000004</v>
      </c>
      <c r="JX9">
        <v>4.3</v>
      </c>
      <c r="JY9">
        <v>3.8</v>
      </c>
      <c r="JZ9">
        <v>3.7</v>
      </c>
      <c r="KA9">
        <v>3.5</v>
      </c>
      <c r="KB9">
        <v>3.8</v>
      </c>
      <c r="KC9">
        <v>3.9</v>
      </c>
      <c r="KD9">
        <v>3.9</v>
      </c>
      <c r="KE9">
        <v>4</v>
      </c>
      <c r="KF9">
        <v>3.9</v>
      </c>
      <c r="KG9">
        <v>4.4000000000000004</v>
      </c>
      <c r="KH9">
        <v>4.5999999999999996</v>
      </c>
      <c r="KI9">
        <v>4.0999999999999996</v>
      </c>
      <c r="KJ9">
        <v>4.5</v>
      </c>
      <c r="KK9">
        <v>4.4000000000000004</v>
      </c>
      <c r="KL9">
        <v>1.8</v>
      </c>
      <c r="KM9">
        <v>2.2999999999999998</v>
      </c>
      <c r="KN9">
        <v>2.1</v>
      </c>
      <c r="KO9">
        <v>2.5</v>
      </c>
      <c r="KP9">
        <v>3.2</v>
      </c>
      <c r="KQ9" t="s">
        <v>203</v>
      </c>
      <c r="KR9">
        <v>90.1</v>
      </c>
      <c r="KS9">
        <v>8.27</v>
      </c>
      <c r="KT9">
        <v>27.53</v>
      </c>
      <c r="KU9">
        <v>4.45</v>
      </c>
      <c r="KV9">
        <v>35.53</v>
      </c>
      <c r="KW9">
        <v>19.48</v>
      </c>
      <c r="KX9">
        <v>18.82</v>
      </c>
      <c r="KY9">
        <v>8.02</v>
      </c>
      <c r="KZ9">
        <v>944.27</v>
      </c>
      <c r="LA9">
        <v>58.65</v>
      </c>
      <c r="LB9">
        <v>994.2</v>
      </c>
      <c r="LC9">
        <v>56.57</v>
      </c>
      <c r="LD9">
        <v>904.88</v>
      </c>
      <c r="LE9">
        <v>64.91</v>
      </c>
      <c r="LF9">
        <v>300.98</v>
      </c>
      <c r="LG9">
        <v>97.15</v>
      </c>
      <c r="LH9">
        <v>71.42</v>
      </c>
      <c r="LI9">
        <v>77.34</v>
      </c>
      <c r="LJ9">
        <v>-25.86</v>
      </c>
      <c r="LK9">
        <v>23.43</v>
      </c>
      <c r="LL9">
        <v>15.63</v>
      </c>
      <c r="LM9">
        <v>4.18</v>
      </c>
      <c r="LN9">
        <v>2.64</v>
      </c>
      <c r="LO9">
        <v>25.46</v>
      </c>
      <c r="LP9">
        <v>1.71</v>
      </c>
      <c r="LQ9">
        <v>12.17</v>
      </c>
      <c r="LR9">
        <v>2.37</v>
      </c>
      <c r="LS9">
        <v>53.691991786447602</v>
      </c>
      <c r="LT9">
        <v>7.0214822771213798</v>
      </c>
      <c r="LU9">
        <v>7.6468172484599597</v>
      </c>
      <c r="LV9">
        <v>26147.983607838702</v>
      </c>
      <c r="LW9">
        <v>3724</v>
      </c>
      <c r="LX9">
        <v>1578</v>
      </c>
      <c r="LY9">
        <v>2091</v>
      </c>
      <c r="LZ9">
        <v>55</v>
      </c>
      <c r="MA9">
        <v>555</v>
      </c>
      <c r="MB9">
        <v>41</v>
      </c>
      <c r="MC9">
        <v>293</v>
      </c>
      <c r="MD9">
        <v>1202</v>
      </c>
      <c r="ME9">
        <v>1057</v>
      </c>
      <c r="MF9">
        <v>436</v>
      </c>
      <c r="MG9">
        <v>140</v>
      </c>
      <c r="MH9">
        <v>487</v>
      </c>
      <c r="MI9">
        <v>247</v>
      </c>
      <c r="MJ9">
        <v>228</v>
      </c>
      <c r="MK9">
        <v>0.48</v>
      </c>
      <c r="ML9">
        <v>12</v>
      </c>
      <c r="MM9">
        <v>87</v>
      </c>
      <c r="MN9">
        <v>15</v>
      </c>
      <c r="MO9">
        <v>37</v>
      </c>
      <c r="MP9">
        <v>128</v>
      </c>
      <c r="MQ9">
        <v>145</v>
      </c>
      <c r="MR9">
        <v>65</v>
      </c>
      <c r="MS9">
        <v>10</v>
      </c>
      <c r="MT9">
        <v>26148</v>
      </c>
      <c r="MU9">
        <v>1.62591615519455</v>
      </c>
      <c r="MV9">
        <v>41.842639593908601</v>
      </c>
      <c r="MW9">
        <v>42.057894736842101</v>
      </c>
      <c r="MX9">
        <v>41.584382871536498</v>
      </c>
      <c r="MY9">
        <v>9556.5349453148592</v>
      </c>
      <c r="MZ9">
        <v>4.3779566284634797</v>
      </c>
      <c r="NA9">
        <v>4.58690176322418</v>
      </c>
      <c r="NB9">
        <v>97.221662468513898</v>
      </c>
      <c r="NC9">
        <v>1902.35012594458</v>
      </c>
      <c r="ND9">
        <v>0.32915203211239341</v>
      </c>
      <c r="NE9">
        <v>-1</v>
      </c>
      <c r="NF9">
        <v>41.422915518533522</v>
      </c>
      <c r="NG9">
        <v>2.0863721536634299</v>
      </c>
      <c r="NH9">
        <v>0</v>
      </c>
      <c r="NI9">
        <v>0</v>
      </c>
      <c r="NJ9">
        <v>4</v>
      </c>
      <c r="NK9">
        <v>5</v>
      </c>
      <c r="NL9">
        <v>1</v>
      </c>
      <c r="NM9">
        <v>0</v>
      </c>
      <c r="NN9">
        <v>0</v>
      </c>
      <c r="NO9">
        <v>0.4</v>
      </c>
      <c r="NP9">
        <v>0.5</v>
      </c>
      <c r="NQ9">
        <v>0.1</v>
      </c>
      <c r="NR9">
        <v>51</v>
      </c>
      <c r="NS9">
        <v>10</v>
      </c>
      <c r="NT9">
        <v>0.3</v>
      </c>
      <c r="NU9">
        <v>10</v>
      </c>
      <c r="NV9">
        <v>7.5</v>
      </c>
      <c r="NW9">
        <v>1</v>
      </c>
      <c r="NX9">
        <v>0</v>
      </c>
      <c r="NY9">
        <v>0</v>
      </c>
      <c r="NZ9">
        <v>1</v>
      </c>
      <c r="OA9">
        <v>0</v>
      </c>
      <c r="OB9">
        <v>0</v>
      </c>
      <c r="OC9">
        <v>0</v>
      </c>
      <c r="OD9">
        <v>0</v>
      </c>
      <c r="OE9">
        <v>2.875</v>
      </c>
      <c r="OF9">
        <v>8.0716666666666672</v>
      </c>
      <c r="OG9">
        <v>8</v>
      </c>
      <c r="OH9">
        <v>0.5</v>
      </c>
      <c r="OI9">
        <v>0</v>
      </c>
      <c r="OJ9">
        <v>0.25</v>
      </c>
      <c r="OK9">
        <v>0</v>
      </c>
      <c r="OL9">
        <v>0.25</v>
      </c>
      <c r="OM9">
        <v>0</v>
      </c>
      <c r="ON9">
        <v>0</v>
      </c>
      <c r="OO9">
        <v>31</v>
      </c>
      <c r="OP9">
        <v>12</v>
      </c>
      <c r="OQ9">
        <v>114</v>
      </c>
      <c r="OR9">
        <v>136</v>
      </c>
      <c r="OS9">
        <v>60</v>
      </c>
      <c r="OT9">
        <v>8.7818696883852687E-2</v>
      </c>
      <c r="OU9">
        <v>3.39943342776204E-2</v>
      </c>
      <c r="OV9">
        <v>0.32294617563739381</v>
      </c>
      <c r="OW9">
        <v>0.38526912181303108</v>
      </c>
      <c r="OX9">
        <v>0.16997167138810201</v>
      </c>
      <c r="OY9">
        <v>48.960339943342767</v>
      </c>
      <c r="OZ9">
        <v>353</v>
      </c>
      <c r="PA9">
        <v>0.49695121951219512</v>
      </c>
      <c r="PB9">
        <v>328</v>
      </c>
      <c r="PC9">
        <v>9.4125327728767889</v>
      </c>
      <c r="PD9">
        <v>3563</v>
      </c>
      <c r="PE9">
        <v>0.2141453831041257</v>
      </c>
      <c r="PF9">
        <v>0.24950884086444011</v>
      </c>
      <c r="PG9">
        <v>0.25119281504350272</v>
      </c>
      <c r="PH9">
        <v>0.15857423519506031</v>
      </c>
      <c r="PI9">
        <v>0.1105809710917766</v>
      </c>
      <c r="PJ9">
        <v>1.5997754701094581E-2</v>
      </c>
      <c r="PK9">
        <v>0</v>
      </c>
      <c r="PL9">
        <v>2559</v>
      </c>
      <c r="PM9">
        <v>1817</v>
      </c>
      <c r="PN9">
        <v>3622</v>
      </c>
      <c r="PO9">
        <v>4236</v>
      </c>
      <c r="PP9">
        <v>3842</v>
      </c>
      <c r="PQ9">
        <v>15.9</v>
      </c>
      <c r="PR9">
        <v>11.3</v>
      </c>
      <c r="PS9">
        <v>22.5</v>
      </c>
      <c r="PT9">
        <v>26.3</v>
      </c>
      <c r="PU9">
        <v>23.9</v>
      </c>
      <c r="PV9">
        <v>46.5</v>
      </c>
      <c r="PW9">
        <v>0.512311901504788</v>
      </c>
    </row>
    <row r="10" spans="1:439" x14ac:dyDescent="0.3">
      <c r="A10" t="s">
        <v>800</v>
      </c>
      <c r="B10" t="s">
        <v>814</v>
      </c>
      <c r="C10">
        <v>1</v>
      </c>
      <c r="D10" t="s">
        <v>817</v>
      </c>
      <c r="E10" t="s">
        <v>821</v>
      </c>
      <c r="F10" t="s">
        <v>209</v>
      </c>
      <c r="G10" t="s">
        <v>367</v>
      </c>
      <c r="H10" t="s">
        <v>368</v>
      </c>
      <c r="I10" t="s">
        <v>369</v>
      </c>
      <c r="J10" t="s">
        <v>370</v>
      </c>
      <c r="K10">
        <v>7.3103109999999996</v>
      </c>
      <c r="L10">
        <v>51.548997</v>
      </c>
      <c r="M10" t="s">
        <v>372</v>
      </c>
      <c r="N10" t="s">
        <v>865</v>
      </c>
      <c r="O10" t="s">
        <v>371</v>
      </c>
      <c r="P10" t="s">
        <v>830</v>
      </c>
      <c r="Q10">
        <v>1</v>
      </c>
      <c r="R10">
        <v>11</v>
      </c>
      <c r="S10">
        <v>53</v>
      </c>
      <c r="T10">
        <v>73</v>
      </c>
      <c r="U10">
        <v>113</v>
      </c>
      <c r="V10">
        <v>5113000</v>
      </c>
      <c r="W10" t="s">
        <v>905</v>
      </c>
      <c r="X10">
        <v>0</v>
      </c>
      <c r="Y10">
        <v>51.68</v>
      </c>
      <c r="Z10">
        <v>40.1</v>
      </c>
      <c r="AA10">
        <v>7.1980000000000004</v>
      </c>
      <c r="AB10">
        <v>8.02</v>
      </c>
      <c r="AC10">
        <v>21.9</v>
      </c>
      <c r="AD10">
        <v>4.9000000000000004</v>
      </c>
      <c r="AE10">
        <v>50.55</v>
      </c>
      <c r="AF10">
        <v>65.72</v>
      </c>
      <c r="AG10">
        <v>875</v>
      </c>
      <c r="AH10">
        <v>22.5</v>
      </c>
      <c r="AI10">
        <v>4.88</v>
      </c>
      <c r="AJ10">
        <v>12.1</v>
      </c>
      <c r="AK10">
        <v>87912</v>
      </c>
      <c r="AL10">
        <v>0</v>
      </c>
      <c r="AM10">
        <v>3</v>
      </c>
      <c r="AN10">
        <v>104.56</v>
      </c>
      <c r="AO10">
        <v>22.04</v>
      </c>
      <c r="AP10">
        <v>2.09</v>
      </c>
      <c r="AQ10">
        <v>45.63</v>
      </c>
      <c r="AR10">
        <v>40.215586229479712</v>
      </c>
      <c r="AS10">
        <v>3.42</v>
      </c>
      <c r="AT10">
        <v>267.88</v>
      </c>
      <c r="AU10">
        <v>73795</v>
      </c>
      <c r="AV10">
        <v>1419.134615384615</v>
      </c>
      <c r="AW10">
        <v>35946</v>
      </c>
      <c r="AX10">
        <v>37849</v>
      </c>
      <c r="AY10">
        <v>-0.44</v>
      </c>
      <c r="AZ10">
        <v>-59.4</v>
      </c>
      <c r="BA10">
        <v>45.4</v>
      </c>
      <c r="BB10">
        <v>35.301856104094909</v>
      </c>
      <c r="BC10">
        <v>1750.17</v>
      </c>
      <c r="BD10">
        <v>0.51043431491192681</v>
      </c>
      <c r="BE10">
        <v>1966</v>
      </c>
      <c r="BF10">
        <v>2114</v>
      </c>
      <c r="BG10">
        <v>2791</v>
      </c>
      <c r="BH10">
        <v>3266</v>
      </c>
      <c r="BI10">
        <v>2058</v>
      </c>
      <c r="BJ10">
        <v>1366</v>
      </c>
      <c r="BK10">
        <v>3629</v>
      </c>
      <c r="BL10">
        <v>3936</v>
      </c>
      <c r="BM10">
        <v>4560</v>
      </c>
      <c r="BN10">
        <v>4719</v>
      </c>
      <c r="BO10">
        <v>4555</v>
      </c>
      <c r="BP10">
        <v>4209</v>
      </c>
      <c r="BQ10">
        <v>5185</v>
      </c>
      <c r="BR10">
        <v>6247</v>
      </c>
      <c r="BS10">
        <v>5992</v>
      </c>
      <c r="BT10">
        <v>9228</v>
      </c>
      <c r="BU10">
        <v>7926</v>
      </c>
      <c r="BV10">
        <v>74370</v>
      </c>
      <c r="BW10">
        <v>1005</v>
      </c>
      <c r="BX10">
        <v>1116</v>
      </c>
      <c r="BY10">
        <v>1417</v>
      </c>
      <c r="BZ10">
        <v>1752</v>
      </c>
      <c r="CA10">
        <v>1072</v>
      </c>
      <c r="CB10">
        <v>711</v>
      </c>
      <c r="CC10">
        <v>1928</v>
      </c>
      <c r="CD10">
        <v>2043</v>
      </c>
      <c r="CE10">
        <v>2362</v>
      </c>
      <c r="CF10">
        <v>2412</v>
      </c>
      <c r="CG10">
        <v>2307</v>
      </c>
      <c r="CH10">
        <v>2079</v>
      </c>
      <c r="CI10">
        <v>2609</v>
      </c>
      <c r="CJ10">
        <v>3118</v>
      </c>
      <c r="CK10">
        <v>2965</v>
      </c>
      <c r="CL10">
        <v>4293</v>
      </c>
      <c r="CM10">
        <v>3078</v>
      </c>
      <c r="CN10">
        <v>36409</v>
      </c>
      <c r="CO10">
        <v>961</v>
      </c>
      <c r="CP10">
        <v>998</v>
      </c>
      <c r="CQ10">
        <v>1374</v>
      </c>
      <c r="CR10">
        <v>1514</v>
      </c>
      <c r="CS10">
        <v>986</v>
      </c>
      <c r="CT10">
        <v>655</v>
      </c>
      <c r="CU10">
        <v>1701</v>
      </c>
      <c r="CV10">
        <v>1893</v>
      </c>
      <c r="CW10">
        <v>2198</v>
      </c>
      <c r="CX10">
        <v>2307</v>
      </c>
      <c r="CY10">
        <v>2248</v>
      </c>
      <c r="CZ10">
        <v>2130</v>
      </c>
      <c r="DA10">
        <v>2576</v>
      </c>
      <c r="DB10">
        <v>3129</v>
      </c>
      <c r="DC10">
        <v>3027</v>
      </c>
      <c r="DD10">
        <v>4935</v>
      </c>
      <c r="DE10">
        <v>4848</v>
      </c>
      <c r="DF10">
        <v>37961</v>
      </c>
      <c r="DG10">
        <v>0.12041011275841799</v>
      </c>
      <c r="DH10">
        <v>21.9</v>
      </c>
      <c r="DI10">
        <v>74</v>
      </c>
      <c r="DJ10">
        <v>26.55</v>
      </c>
      <c r="DK10">
        <v>86.37</v>
      </c>
      <c r="DL10">
        <v>7.71</v>
      </c>
      <c r="DM10">
        <v>38.29</v>
      </c>
      <c r="DN10">
        <v>96.6</v>
      </c>
      <c r="DO10">
        <v>58.31</v>
      </c>
      <c r="DP10">
        <v>36.75</v>
      </c>
      <c r="DQ10">
        <v>17.73</v>
      </c>
      <c r="DR10">
        <v>4.9400000000000004</v>
      </c>
      <c r="DS10">
        <v>0</v>
      </c>
      <c r="DT10">
        <v>0</v>
      </c>
      <c r="DU10">
        <v>0</v>
      </c>
      <c r="DV10">
        <v>5.5</v>
      </c>
      <c r="DW10">
        <v>33</v>
      </c>
      <c r="DX10">
        <v>98.31</v>
      </c>
      <c r="DY10">
        <v>34.72</v>
      </c>
      <c r="DZ10">
        <v>-3.26</v>
      </c>
      <c r="EA10">
        <v>20.260000000000002</v>
      </c>
      <c r="EB10">
        <v>11.12</v>
      </c>
      <c r="EC10">
        <v>-12.93</v>
      </c>
      <c r="ED10">
        <v>10.16</v>
      </c>
      <c r="EE10">
        <v>10.02</v>
      </c>
      <c r="EF10">
        <v>0.8</v>
      </c>
      <c r="EG10">
        <v>7497.4343748588099</v>
      </c>
      <c r="EH10">
        <v>200.57056921378921</v>
      </c>
      <c r="EI10">
        <v>67.84</v>
      </c>
      <c r="EJ10">
        <v>25243.88</v>
      </c>
      <c r="EK10">
        <v>923.62999999999988</v>
      </c>
      <c r="EL10">
        <v>229.65</v>
      </c>
      <c r="EM10">
        <v>11.84</v>
      </c>
      <c r="EN10">
        <v>33.96</v>
      </c>
      <c r="EO10">
        <v>0.37</v>
      </c>
      <c r="EP10">
        <v>6.89</v>
      </c>
      <c r="EQ10">
        <v>14.38</v>
      </c>
      <c r="ER10">
        <v>6.97</v>
      </c>
      <c r="ES10">
        <v>4.55</v>
      </c>
      <c r="ET10">
        <v>7.21</v>
      </c>
      <c r="EU10">
        <v>2.15</v>
      </c>
      <c r="EV10">
        <v>40699</v>
      </c>
      <c r="EW10">
        <v>3341.61</v>
      </c>
      <c r="EX10">
        <v>22.29</v>
      </c>
      <c r="EY10">
        <v>60.35</v>
      </c>
      <c r="EZ10">
        <v>11.37</v>
      </c>
      <c r="FA10">
        <v>14.6</v>
      </c>
      <c r="FB10">
        <v>0.57999999999999996</v>
      </c>
      <c r="FC10">
        <v>16654</v>
      </c>
      <c r="FD10">
        <v>28.95</v>
      </c>
      <c r="FE10">
        <v>28022</v>
      </c>
      <c r="FF10">
        <v>57.36</v>
      </c>
      <c r="FG10">
        <v>24.73</v>
      </c>
      <c r="FH10">
        <v>140</v>
      </c>
      <c r="FI10">
        <v>3</v>
      </c>
      <c r="FJ10">
        <v>140</v>
      </c>
      <c r="FK10">
        <v>0</v>
      </c>
      <c r="FL10">
        <v>137</v>
      </c>
      <c r="FM10">
        <v>3</v>
      </c>
      <c r="FN10">
        <v>137</v>
      </c>
      <c r="FO10">
        <v>0</v>
      </c>
      <c r="FP10">
        <v>14447</v>
      </c>
      <c r="FQ10">
        <v>207</v>
      </c>
      <c r="FR10">
        <v>14240</v>
      </c>
      <c r="FS10">
        <v>0</v>
      </c>
      <c r="FT10">
        <v>75.88</v>
      </c>
      <c r="FU10">
        <v>17.59</v>
      </c>
      <c r="FV10">
        <v>6.53</v>
      </c>
      <c r="FW10">
        <v>86.427130229337337</v>
      </c>
      <c r="FX10">
        <v>200.4671654499856</v>
      </c>
      <c r="FY10">
        <v>21.504521994310728</v>
      </c>
      <c r="FZ10">
        <v>485.41080026185813</v>
      </c>
      <c r="GA10">
        <v>286.89429567932291</v>
      </c>
      <c r="GB10">
        <v>69.874922042388192</v>
      </c>
      <c r="GC10">
        <v>80.2</v>
      </c>
      <c r="GD10">
        <v>85.628548984821933</v>
      </c>
      <c r="GE10">
        <v>14.371451015178071</v>
      </c>
      <c r="GF10">
        <v>1.1871750433275561</v>
      </c>
      <c r="GG10">
        <v>0</v>
      </c>
      <c r="GH10">
        <v>1</v>
      </c>
      <c r="GI10">
        <v>0</v>
      </c>
      <c r="GJ10">
        <v>0</v>
      </c>
      <c r="GK10">
        <v>0.77914665359860091</v>
      </c>
      <c r="GL10">
        <v>0</v>
      </c>
      <c r="GM10">
        <v>0.26598702502316962</v>
      </c>
      <c r="GN10">
        <v>26.969416126042631</v>
      </c>
      <c r="GO10">
        <v>8.3410565338276187E-3</v>
      </c>
      <c r="GP10">
        <v>5.2826691380908253</v>
      </c>
      <c r="GQ10">
        <v>96.756255792400367</v>
      </c>
      <c r="GR10">
        <v>1079</v>
      </c>
      <c r="GS10">
        <v>3.3207165300807251</v>
      </c>
      <c r="GT10">
        <v>3.760967074807426</v>
      </c>
      <c r="GU10">
        <v>73.030583873957369</v>
      </c>
      <c r="GV10">
        <v>90.455049944506101</v>
      </c>
      <c r="GW10">
        <v>92.795937797524601</v>
      </c>
      <c r="GX10">
        <v>5.5171979938331326</v>
      </c>
      <c r="GY10">
        <v>257.22017171956821</v>
      </c>
      <c r="GZ10">
        <v>3.2096</v>
      </c>
      <c r="HA10">
        <v>36.637599999999999</v>
      </c>
      <c r="HB10">
        <v>0.85799999999999998</v>
      </c>
      <c r="HC10">
        <v>0.216</v>
      </c>
      <c r="HD10">
        <v>0.13500000000000001</v>
      </c>
      <c r="HE10">
        <v>0.433</v>
      </c>
      <c r="HF10">
        <v>0.13400000000000001</v>
      </c>
      <c r="HG10">
        <v>8.1000000000000003E-2</v>
      </c>
      <c r="HH10">
        <v>0.03</v>
      </c>
      <c r="HI10">
        <v>4.9000000000000002E-2</v>
      </c>
      <c r="HJ10">
        <v>0.19</v>
      </c>
      <c r="HK10">
        <v>0.53300000000000003</v>
      </c>
      <c r="HL10">
        <v>0.19700000000000001</v>
      </c>
      <c r="HM10">
        <v>585.4</v>
      </c>
      <c r="HN10">
        <v>1.5592086870593711</v>
      </c>
      <c r="HO10">
        <v>409.24</v>
      </c>
      <c r="HP10">
        <v>370.5</v>
      </c>
      <c r="HQ10">
        <v>422.79</v>
      </c>
      <c r="HR10">
        <v>1.36</v>
      </c>
      <c r="HS10">
        <v>40</v>
      </c>
      <c r="HT10">
        <v>34</v>
      </c>
      <c r="HU10">
        <v>6</v>
      </c>
      <c r="HV10">
        <v>0</v>
      </c>
      <c r="HW10">
        <v>54.204214377667867</v>
      </c>
      <c r="HX10" t="s">
        <v>372</v>
      </c>
      <c r="HY10">
        <v>164</v>
      </c>
      <c r="HZ10">
        <v>4.43</v>
      </c>
      <c r="IA10">
        <v>4.0999999999999996</v>
      </c>
      <c r="IB10">
        <v>4.9000000000000004</v>
      </c>
      <c r="IC10">
        <v>4.4000000000000004</v>
      </c>
      <c r="ID10">
        <v>4.9000000000000004</v>
      </c>
      <c r="IE10">
        <v>3.9</v>
      </c>
      <c r="IF10">
        <v>3.9</v>
      </c>
      <c r="IG10">
        <v>4.3</v>
      </c>
      <c r="IH10">
        <v>3.5</v>
      </c>
      <c r="II10">
        <v>4.5999999999999996</v>
      </c>
      <c r="IJ10">
        <v>4.3</v>
      </c>
      <c r="IK10">
        <v>4.5999999999999996</v>
      </c>
      <c r="IL10">
        <v>5</v>
      </c>
      <c r="IM10">
        <v>4.8</v>
      </c>
      <c r="IN10">
        <v>5.0999999999999996</v>
      </c>
      <c r="IO10">
        <v>4.9000000000000004</v>
      </c>
      <c r="IP10">
        <v>4.7</v>
      </c>
      <c r="IQ10">
        <v>3.8</v>
      </c>
      <c r="IR10">
        <v>4.5999999999999996</v>
      </c>
      <c r="IS10">
        <v>4.5</v>
      </c>
      <c r="IT10">
        <v>3.7</v>
      </c>
      <c r="IU10">
        <v>4.8</v>
      </c>
      <c r="IV10">
        <v>4.7</v>
      </c>
      <c r="IW10">
        <v>5.0999999999999996</v>
      </c>
      <c r="IX10">
        <v>4.9000000000000004</v>
      </c>
      <c r="IY10">
        <v>4.7</v>
      </c>
      <c r="IZ10">
        <v>5.0999999999999996</v>
      </c>
      <c r="JA10">
        <v>4.5999999999999996</v>
      </c>
      <c r="JB10">
        <v>3.3</v>
      </c>
      <c r="JC10">
        <v>3.6</v>
      </c>
      <c r="JD10">
        <v>3.3</v>
      </c>
      <c r="JE10">
        <v>3.9</v>
      </c>
      <c r="JF10">
        <v>5.2</v>
      </c>
      <c r="JG10" t="s">
        <v>268</v>
      </c>
      <c r="JH10">
        <v>211</v>
      </c>
      <c r="JI10">
        <v>98</v>
      </c>
      <c r="JJ10">
        <v>4.3600000000000003</v>
      </c>
      <c r="JK10">
        <v>4</v>
      </c>
      <c r="JL10">
        <v>4.8</v>
      </c>
      <c r="JM10">
        <v>4.4000000000000004</v>
      </c>
      <c r="JN10">
        <v>4.7</v>
      </c>
      <c r="JO10">
        <v>3.9</v>
      </c>
      <c r="JP10">
        <v>3.9</v>
      </c>
      <c r="JQ10">
        <v>4.2</v>
      </c>
      <c r="JR10">
        <v>3.5</v>
      </c>
      <c r="JS10">
        <v>4.5</v>
      </c>
      <c r="JT10">
        <v>4.0999999999999996</v>
      </c>
      <c r="JU10">
        <v>4.5999999999999996</v>
      </c>
      <c r="JV10">
        <v>5</v>
      </c>
      <c r="JW10">
        <v>4.8</v>
      </c>
      <c r="JX10">
        <v>4.9000000000000004</v>
      </c>
      <c r="JY10">
        <v>4.7</v>
      </c>
      <c r="JZ10">
        <v>4.7</v>
      </c>
      <c r="KA10">
        <v>3.9</v>
      </c>
      <c r="KB10">
        <v>4.5</v>
      </c>
      <c r="KC10">
        <v>4.4000000000000004</v>
      </c>
      <c r="KD10">
        <v>3.8</v>
      </c>
      <c r="KE10">
        <v>4.7</v>
      </c>
      <c r="KF10">
        <v>4.7</v>
      </c>
      <c r="KG10">
        <v>5</v>
      </c>
      <c r="KH10">
        <v>4.8</v>
      </c>
      <c r="KI10">
        <v>3.8</v>
      </c>
      <c r="KJ10">
        <v>4.9000000000000004</v>
      </c>
      <c r="KK10">
        <v>4.7</v>
      </c>
      <c r="KL10">
        <v>3.5</v>
      </c>
      <c r="KM10">
        <v>3.7</v>
      </c>
      <c r="KN10">
        <v>3.2</v>
      </c>
      <c r="KO10">
        <v>3.9</v>
      </c>
      <c r="KP10">
        <v>5.0999999999999996</v>
      </c>
      <c r="KQ10" t="s">
        <v>203</v>
      </c>
      <c r="KR10">
        <v>99.7</v>
      </c>
      <c r="KS10">
        <v>5.45</v>
      </c>
      <c r="KT10">
        <v>14.28</v>
      </c>
      <c r="KU10">
        <v>2.81</v>
      </c>
      <c r="KV10">
        <v>28.77</v>
      </c>
      <c r="KW10">
        <v>10.6</v>
      </c>
      <c r="KX10">
        <v>16.940000000000001</v>
      </c>
      <c r="KY10">
        <v>0</v>
      </c>
      <c r="KZ10">
        <v>618.37</v>
      </c>
      <c r="LA10">
        <v>83.08</v>
      </c>
      <c r="LB10">
        <v>746.52</v>
      </c>
      <c r="LC10">
        <v>73.69</v>
      </c>
      <c r="LD10">
        <v>639.26</v>
      </c>
      <c r="LE10">
        <v>86.1</v>
      </c>
      <c r="LF10">
        <v>184.18</v>
      </c>
      <c r="LG10">
        <v>99.88</v>
      </c>
      <c r="LH10">
        <v>56.44</v>
      </c>
      <c r="LI10">
        <v>74.150000000000006</v>
      </c>
      <c r="LJ10">
        <v>-68.33</v>
      </c>
      <c r="LK10">
        <v>18.03</v>
      </c>
      <c r="LL10">
        <v>10.8</v>
      </c>
      <c r="LM10">
        <v>3.54</v>
      </c>
      <c r="LN10">
        <v>2.16</v>
      </c>
      <c r="LO10">
        <v>5.24</v>
      </c>
      <c r="LP10">
        <v>0.38</v>
      </c>
      <c r="LQ10">
        <v>14.83</v>
      </c>
      <c r="LR10">
        <v>2.15</v>
      </c>
      <c r="LS10">
        <v>67.673962264150902</v>
      </c>
      <c r="LT10">
        <v>8.35130855918786</v>
      </c>
      <c r="LU10">
        <v>8.1033962264151</v>
      </c>
      <c r="LV10">
        <v>89667.855591610307</v>
      </c>
      <c r="LW10">
        <v>10737</v>
      </c>
      <c r="LX10">
        <v>5318</v>
      </c>
      <c r="LY10">
        <v>5181</v>
      </c>
      <c r="LZ10">
        <v>238</v>
      </c>
      <c r="MA10">
        <v>2183</v>
      </c>
      <c r="MB10">
        <v>264</v>
      </c>
      <c r="MC10">
        <v>837</v>
      </c>
      <c r="MD10">
        <v>2905</v>
      </c>
      <c r="ME10">
        <v>3037</v>
      </c>
      <c r="MF10">
        <v>1285</v>
      </c>
      <c r="MG10">
        <v>226</v>
      </c>
      <c r="MH10">
        <v>1325</v>
      </c>
      <c r="MI10">
        <v>728</v>
      </c>
      <c r="MJ10">
        <v>557</v>
      </c>
      <c r="MK10">
        <v>0.43346303501945499</v>
      </c>
      <c r="ML10">
        <v>42</v>
      </c>
      <c r="MM10">
        <v>188</v>
      </c>
      <c r="MN10">
        <v>39</v>
      </c>
      <c r="MO10">
        <v>139</v>
      </c>
      <c r="MP10">
        <v>394</v>
      </c>
      <c r="MQ10">
        <v>370</v>
      </c>
      <c r="MR10">
        <v>159</v>
      </c>
      <c r="MS10">
        <v>36</v>
      </c>
      <c r="MT10">
        <v>89668</v>
      </c>
      <c r="MU10">
        <v>1.2150939168183501</v>
      </c>
      <c r="MV10">
        <v>43.519512195121997</v>
      </c>
      <c r="MW10">
        <v>43.1833810888252</v>
      </c>
      <c r="MX10">
        <v>42.9131545338442</v>
      </c>
      <c r="MY10">
        <v>9487.6764697573399</v>
      </c>
      <c r="MZ10">
        <v>4.3639464772669196</v>
      </c>
      <c r="NA10">
        <v>5.5606641123882499</v>
      </c>
      <c r="NB10">
        <v>121.233716475096</v>
      </c>
      <c r="NC10">
        <v>1920.2426564495499</v>
      </c>
      <c r="ND10">
        <v>0.31649189704480463</v>
      </c>
      <c r="NE10">
        <v>-1</v>
      </c>
      <c r="NF10">
        <v>49.445899465012531</v>
      </c>
      <c r="NG10">
        <v>6.2766182190987347</v>
      </c>
      <c r="NH10">
        <v>3</v>
      </c>
      <c r="NI10">
        <v>7</v>
      </c>
      <c r="NJ10">
        <v>6</v>
      </c>
      <c r="NK10">
        <v>17</v>
      </c>
      <c r="NL10">
        <v>13</v>
      </c>
      <c r="NM10">
        <v>6.5217391304347824E-2</v>
      </c>
      <c r="NN10">
        <v>0.1521739130434783</v>
      </c>
      <c r="NO10">
        <v>0.13043478260869559</v>
      </c>
      <c r="NP10">
        <v>0.36956521739130432</v>
      </c>
      <c r="NQ10">
        <v>0.28260869565217389</v>
      </c>
      <c r="NR10">
        <v>51.445652173913047</v>
      </c>
      <c r="NS10">
        <v>46</v>
      </c>
      <c r="NT10">
        <v>0.5</v>
      </c>
      <c r="NU10">
        <v>46</v>
      </c>
      <c r="NV10">
        <v>3.75</v>
      </c>
      <c r="NW10">
        <v>3</v>
      </c>
      <c r="NX10">
        <v>0.66666666666666663</v>
      </c>
      <c r="NY10">
        <v>0</v>
      </c>
      <c r="NZ10">
        <v>0.33333333333333331</v>
      </c>
      <c r="OA10">
        <v>0</v>
      </c>
      <c r="OB10">
        <v>0</v>
      </c>
      <c r="OC10">
        <v>0</v>
      </c>
      <c r="OD10">
        <v>0</v>
      </c>
      <c r="OE10">
        <v>4.1818181818181817</v>
      </c>
      <c r="OF10">
        <v>7.9636961170142992</v>
      </c>
      <c r="OG10">
        <v>33</v>
      </c>
      <c r="OH10">
        <v>0.1818181818181818</v>
      </c>
      <c r="OI10">
        <v>0.39393939393939392</v>
      </c>
      <c r="OJ10">
        <v>0.15151515151515149</v>
      </c>
      <c r="OK10">
        <v>0.1818181818181818</v>
      </c>
      <c r="OL10">
        <v>9.0909090909090912E-2</v>
      </c>
      <c r="OM10">
        <v>0</v>
      </c>
      <c r="ON10">
        <v>0</v>
      </c>
      <c r="OO10">
        <v>55</v>
      </c>
      <c r="OP10">
        <v>35</v>
      </c>
      <c r="OQ10">
        <v>316</v>
      </c>
      <c r="OR10">
        <v>313</v>
      </c>
      <c r="OS10">
        <v>116</v>
      </c>
      <c r="OT10">
        <v>6.5868263473053898E-2</v>
      </c>
      <c r="OU10">
        <v>4.1916167664670663E-2</v>
      </c>
      <c r="OV10">
        <v>0.3784431137724551</v>
      </c>
      <c r="OW10">
        <v>0.37485029940119757</v>
      </c>
      <c r="OX10">
        <v>0.13892215568862279</v>
      </c>
      <c r="OY10">
        <v>48.371257485029943</v>
      </c>
      <c r="OZ10">
        <v>835</v>
      </c>
      <c r="PA10">
        <v>0.4169934640522876</v>
      </c>
      <c r="PB10">
        <v>765</v>
      </c>
      <c r="PC10">
        <v>9.0534797808700986</v>
      </c>
      <c r="PD10">
        <v>9769</v>
      </c>
      <c r="PE10">
        <v>0.22110758521854851</v>
      </c>
      <c r="PF10">
        <v>0.23779301873272601</v>
      </c>
      <c r="PG10">
        <v>0.22735182720851671</v>
      </c>
      <c r="PH10">
        <v>0.20124884839799359</v>
      </c>
      <c r="PI10">
        <v>0.10338826901422871</v>
      </c>
      <c r="PJ10">
        <v>8.9057221824137573E-3</v>
      </c>
      <c r="PK10">
        <v>2.047292455727301E-4</v>
      </c>
      <c r="PL10">
        <v>11782</v>
      </c>
      <c r="PM10">
        <v>8704</v>
      </c>
      <c r="PN10">
        <v>17556</v>
      </c>
      <c r="PO10">
        <v>17950</v>
      </c>
      <c r="PP10">
        <v>16848</v>
      </c>
      <c r="PQ10">
        <v>16.2</v>
      </c>
      <c r="PR10">
        <v>11.9</v>
      </c>
      <c r="PS10">
        <v>24.1</v>
      </c>
      <c r="PT10">
        <v>24.6</v>
      </c>
      <c r="PU10">
        <v>23.1</v>
      </c>
      <c r="PV10">
        <v>45.4</v>
      </c>
      <c r="PW10">
        <v>0.51289382749508772</v>
      </c>
    </row>
    <row r="11" spans="1:439" x14ac:dyDescent="0.3">
      <c r="A11" t="s">
        <v>800</v>
      </c>
      <c r="B11" t="s">
        <v>814</v>
      </c>
      <c r="C11">
        <v>1</v>
      </c>
      <c r="D11" t="s">
        <v>818</v>
      </c>
      <c r="E11" t="s">
        <v>821</v>
      </c>
      <c r="F11" t="s">
        <v>196</v>
      </c>
      <c r="G11" t="s">
        <v>286</v>
      </c>
      <c r="H11" t="s">
        <v>287</v>
      </c>
      <c r="I11" t="s">
        <v>288</v>
      </c>
      <c r="J11" t="s">
        <v>289</v>
      </c>
      <c r="K11">
        <v>8.0425179999999994</v>
      </c>
      <c r="L11">
        <v>52.848368000000001</v>
      </c>
      <c r="M11" t="s">
        <v>290</v>
      </c>
      <c r="N11" t="s">
        <v>866</v>
      </c>
      <c r="O11" t="s">
        <v>290</v>
      </c>
      <c r="P11" t="s">
        <v>829</v>
      </c>
      <c r="Q11">
        <v>2</v>
      </c>
      <c r="R11">
        <v>21</v>
      </c>
      <c r="S11">
        <v>54</v>
      </c>
      <c r="T11">
        <v>76</v>
      </c>
      <c r="U11">
        <v>213</v>
      </c>
      <c r="V11">
        <v>0</v>
      </c>
      <c r="W11" t="s">
        <v>900</v>
      </c>
      <c r="X11">
        <v>0</v>
      </c>
      <c r="Y11">
        <v>70.86</v>
      </c>
      <c r="Z11">
        <v>21.5</v>
      </c>
      <c r="AA11">
        <v>4.3319999999999999</v>
      </c>
      <c r="AB11">
        <v>5.68</v>
      </c>
      <c r="AC11">
        <v>14.8</v>
      </c>
      <c r="AD11">
        <v>7.1</v>
      </c>
      <c r="AE11">
        <v>58.29</v>
      </c>
      <c r="AF11">
        <v>56.94</v>
      </c>
      <c r="AG11">
        <v>403</v>
      </c>
      <c r="AH11">
        <v>12.48</v>
      </c>
      <c r="AI11">
        <v>4.87</v>
      </c>
      <c r="AJ11">
        <v>12.2</v>
      </c>
      <c r="AK11">
        <v>96391</v>
      </c>
      <c r="AL11">
        <v>855</v>
      </c>
      <c r="AM11">
        <v>1</v>
      </c>
      <c r="AN11">
        <v>95.1</v>
      </c>
      <c r="AO11">
        <v>28.77</v>
      </c>
      <c r="AP11">
        <v>2.31</v>
      </c>
      <c r="AQ11">
        <v>52.52</v>
      </c>
      <c r="AR11">
        <v>58.263497930007027</v>
      </c>
      <c r="AS11">
        <v>2.61</v>
      </c>
      <c r="AT11">
        <v>115.55</v>
      </c>
      <c r="AU11">
        <v>37056</v>
      </c>
      <c r="AV11">
        <v>521.91549295774644</v>
      </c>
      <c r="AW11">
        <v>18288</v>
      </c>
      <c r="AX11">
        <v>18768</v>
      </c>
      <c r="AY11">
        <v>12.01</v>
      </c>
      <c r="AZ11">
        <v>7</v>
      </c>
      <c r="BA11">
        <v>41.1</v>
      </c>
      <c r="BB11">
        <v>24.162754303599371</v>
      </c>
      <c r="BC11">
        <v>765.33</v>
      </c>
      <c r="BD11">
        <v>0.5054721030042918</v>
      </c>
      <c r="BE11">
        <v>1260</v>
      </c>
      <c r="BF11">
        <v>1151</v>
      </c>
      <c r="BG11">
        <v>1588</v>
      </c>
      <c r="BH11">
        <v>1865</v>
      </c>
      <c r="BI11">
        <v>1175</v>
      </c>
      <c r="BJ11">
        <v>894</v>
      </c>
      <c r="BK11">
        <v>2462</v>
      </c>
      <c r="BL11">
        <v>2696</v>
      </c>
      <c r="BM11">
        <v>2476</v>
      </c>
      <c r="BN11">
        <v>2340</v>
      </c>
      <c r="BO11">
        <v>2271</v>
      </c>
      <c r="BP11">
        <v>2159</v>
      </c>
      <c r="BQ11">
        <v>2291</v>
      </c>
      <c r="BR11">
        <v>2545</v>
      </c>
      <c r="BS11">
        <v>2443</v>
      </c>
      <c r="BT11">
        <v>3928</v>
      </c>
      <c r="BU11">
        <v>2935</v>
      </c>
      <c r="BV11">
        <v>37280</v>
      </c>
      <c r="BW11">
        <v>653</v>
      </c>
      <c r="BX11">
        <v>568</v>
      </c>
      <c r="BY11">
        <v>785</v>
      </c>
      <c r="BZ11">
        <v>919</v>
      </c>
      <c r="CA11">
        <v>602</v>
      </c>
      <c r="CB11">
        <v>465</v>
      </c>
      <c r="CC11">
        <v>1266</v>
      </c>
      <c r="CD11">
        <v>1315</v>
      </c>
      <c r="CE11">
        <v>1329</v>
      </c>
      <c r="CF11">
        <v>1270</v>
      </c>
      <c r="CG11">
        <v>1094</v>
      </c>
      <c r="CH11">
        <v>1078</v>
      </c>
      <c r="CI11">
        <v>1189</v>
      </c>
      <c r="CJ11">
        <v>1259</v>
      </c>
      <c r="CK11">
        <v>1178</v>
      </c>
      <c r="CL11">
        <v>1927</v>
      </c>
      <c r="CM11">
        <v>1211</v>
      </c>
      <c r="CN11">
        <v>18436</v>
      </c>
      <c r="CO11">
        <v>607</v>
      </c>
      <c r="CP11">
        <v>583</v>
      </c>
      <c r="CQ11">
        <v>803</v>
      </c>
      <c r="CR11">
        <v>946</v>
      </c>
      <c r="CS11">
        <v>573</v>
      </c>
      <c r="CT11">
        <v>429</v>
      </c>
      <c r="CU11">
        <v>1196</v>
      </c>
      <c r="CV11">
        <v>1381</v>
      </c>
      <c r="CW11">
        <v>1147</v>
      </c>
      <c r="CX11">
        <v>1070</v>
      </c>
      <c r="CY11">
        <v>1177</v>
      </c>
      <c r="CZ11">
        <v>1081</v>
      </c>
      <c r="DA11">
        <v>1102</v>
      </c>
      <c r="DB11">
        <v>1286</v>
      </c>
      <c r="DC11">
        <v>1265</v>
      </c>
      <c r="DD11">
        <v>2001</v>
      </c>
      <c r="DE11">
        <v>1724</v>
      </c>
      <c r="DF11">
        <v>18844</v>
      </c>
      <c r="DG11">
        <v>0.11983050179796401</v>
      </c>
      <c r="DH11">
        <v>42.1</v>
      </c>
      <c r="DI11">
        <v>71.900000000000006</v>
      </c>
      <c r="DJ11">
        <v>29.56</v>
      </c>
      <c r="DK11">
        <v>85.64</v>
      </c>
      <c r="DL11">
        <v>10.87</v>
      </c>
      <c r="DM11">
        <v>9.26</v>
      </c>
      <c r="DN11">
        <v>16.82</v>
      </c>
      <c r="DO11">
        <v>7.56</v>
      </c>
      <c r="DP11">
        <v>152.63</v>
      </c>
      <c r="DQ11">
        <v>17.579999999999998</v>
      </c>
      <c r="DR11">
        <v>0</v>
      </c>
      <c r="DS11">
        <v>0</v>
      </c>
      <c r="DT11">
        <v>0</v>
      </c>
      <c r="DU11">
        <v>0</v>
      </c>
      <c r="DV11">
        <v>5.3</v>
      </c>
      <c r="DW11">
        <v>17.600000000000001</v>
      </c>
      <c r="DX11">
        <v>109.89</v>
      </c>
      <c r="DY11">
        <v>17.39</v>
      </c>
      <c r="DZ11">
        <v>4.79</v>
      </c>
      <c r="EA11">
        <v>16</v>
      </c>
      <c r="EB11">
        <v>3.4</v>
      </c>
      <c r="EC11">
        <v>-12.32</v>
      </c>
      <c r="ED11">
        <v>6.23</v>
      </c>
      <c r="EE11">
        <v>5.15</v>
      </c>
      <c r="EF11">
        <v>4.75</v>
      </c>
      <c r="EG11">
        <v>4004.4794345557989</v>
      </c>
      <c r="EH11">
        <v>46.144928841143269</v>
      </c>
      <c r="EI11">
        <v>65.91</v>
      </c>
      <c r="EJ11">
        <v>23364.58</v>
      </c>
      <c r="EK11">
        <v>1312.68</v>
      </c>
      <c r="EL11">
        <v>503.79000000000008</v>
      </c>
      <c r="EM11">
        <v>28.13</v>
      </c>
      <c r="EN11">
        <v>31.19</v>
      </c>
      <c r="EO11">
        <v>0.44</v>
      </c>
      <c r="EP11">
        <v>10.38</v>
      </c>
      <c r="EQ11">
        <v>24.94</v>
      </c>
      <c r="ER11">
        <v>6.56</v>
      </c>
      <c r="ES11">
        <v>2.0499999999999998</v>
      </c>
      <c r="ET11">
        <v>8.7100000000000009</v>
      </c>
      <c r="EU11">
        <v>1.31</v>
      </c>
      <c r="EV11">
        <v>36076</v>
      </c>
      <c r="EW11">
        <v>2859.95</v>
      </c>
      <c r="EX11">
        <v>22.11</v>
      </c>
      <c r="EY11">
        <v>65.22</v>
      </c>
      <c r="EZ11">
        <v>7.65</v>
      </c>
      <c r="FA11">
        <v>16.22</v>
      </c>
      <c r="FB11">
        <v>1.94</v>
      </c>
      <c r="FC11">
        <v>17175</v>
      </c>
      <c r="FD11">
        <v>25.76</v>
      </c>
      <c r="FE11">
        <v>15899</v>
      </c>
      <c r="FF11">
        <v>88.47</v>
      </c>
      <c r="FG11">
        <v>20.6</v>
      </c>
      <c r="FH11">
        <v>60</v>
      </c>
      <c r="FI11">
        <v>1</v>
      </c>
      <c r="FJ11">
        <v>60</v>
      </c>
      <c r="FK11">
        <v>0</v>
      </c>
      <c r="FL11">
        <v>19</v>
      </c>
      <c r="FM11">
        <v>1</v>
      </c>
      <c r="FN11">
        <v>19</v>
      </c>
      <c r="FO11">
        <v>0</v>
      </c>
      <c r="FP11">
        <v>1797</v>
      </c>
      <c r="FQ11">
        <v>48</v>
      </c>
      <c r="FR11">
        <v>1749</v>
      </c>
      <c r="FS11">
        <v>0</v>
      </c>
      <c r="FT11">
        <v>95.2</v>
      </c>
      <c r="FU11">
        <v>3.4</v>
      </c>
      <c r="FV11">
        <v>1.41</v>
      </c>
      <c r="FW11">
        <v>38.57236899119777</v>
      </c>
      <c r="FX11">
        <v>220.7169139002765</v>
      </c>
      <c r="FY11">
        <v>1.6230957561242121</v>
      </c>
      <c r="FZ11">
        <v>392.17511261068142</v>
      </c>
      <c r="GA11">
        <v>259.28928289147427</v>
      </c>
      <c r="GB11">
        <v>85.123808990076057</v>
      </c>
      <c r="GC11">
        <v>76.2</v>
      </c>
      <c r="GD11">
        <v>85.62526335945617</v>
      </c>
      <c r="GE11">
        <v>14.37473664054383</v>
      </c>
      <c r="GF11">
        <v>1.298245614035088</v>
      </c>
      <c r="GG11">
        <v>0</v>
      </c>
      <c r="GH11">
        <v>1</v>
      </c>
      <c r="GI11">
        <v>0</v>
      </c>
      <c r="GJ11">
        <v>0</v>
      </c>
      <c r="GK11">
        <v>2.6418762488809842</v>
      </c>
      <c r="GL11">
        <v>0</v>
      </c>
      <c r="GM11">
        <v>0.18259803921568629</v>
      </c>
      <c r="GN11">
        <v>34.191176470588239</v>
      </c>
      <c r="GO11">
        <v>3.063725490196078E-2</v>
      </c>
      <c r="GP11">
        <v>2.6960784313725492</v>
      </c>
      <c r="GQ11">
        <v>96.200980392156865</v>
      </c>
      <c r="GR11">
        <v>816</v>
      </c>
      <c r="GS11">
        <v>3.862868781380834</v>
      </c>
      <c r="GT11">
        <v>3.147064124287533</v>
      </c>
      <c r="GU11">
        <v>65.808823529411768</v>
      </c>
      <c r="GV11">
        <v>84.64467005076142</v>
      </c>
      <c r="GW11">
        <v>87.202380952380949</v>
      </c>
      <c r="GX11">
        <v>3.651961730865835</v>
      </c>
      <c r="GY11">
        <v>142.9137355264692</v>
      </c>
      <c r="GZ11">
        <v>3.1532</v>
      </c>
      <c r="HA11">
        <v>38.009599999999999</v>
      </c>
      <c r="HB11">
        <v>0.84599999999999997</v>
      </c>
      <c r="HC11">
        <v>0.154</v>
      </c>
      <c r="HD11">
        <v>0.16600000000000001</v>
      </c>
      <c r="HE11">
        <v>0.45800000000000002</v>
      </c>
      <c r="HF11">
        <v>0.16200000000000001</v>
      </c>
      <c r="HG11">
        <v>5.8999999999999997E-2</v>
      </c>
      <c r="HH11">
        <v>2.8000000000000001E-2</v>
      </c>
      <c r="HI11">
        <v>4.2000000000000003E-2</v>
      </c>
      <c r="HJ11">
        <v>0.20899999999999999</v>
      </c>
      <c r="HK11">
        <v>0.56000000000000005</v>
      </c>
      <c r="HL11">
        <v>0.161</v>
      </c>
      <c r="HM11">
        <v>602.6</v>
      </c>
      <c r="HN11">
        <v>1.984190542590377</v>
      </c>
      <c r="HO11">
        <v>553.22</v>
      </c>
      <c r="HP11">
        <v>520.5</v>
      </c>
      <c r="HQ11">
        <v>609.89</v>
      </c>
      <c r="HR11">
        <v>0</v>
      </c>
      <c r="HS11">
        <v>63</v>
      </c>
      <c r="HT11">
        <v>58</v>
      </c>
      <c r="HU11">
        <v>5</v>
      </c>
      <c r="HV11">
        <v>0</v>
      </c>
      <c r="HW11">
        <v>170.01295336787561</v>
      </c>
      <c r="HX11" t="s">
        <v>290</v>
      </c>
      <c r="HY11">
        <v>323</v>
      </c>
      <c r="HZ11">
        <v>4.17</v>
      </c>
      <c r="IA11">
        <v>3.8</v>
      </c>
      <c r="IB11">
        <v>4.5</v>
      </c>
      <c r="IC11">
        <v>4.5999999999999996</v>
      </c>
      <c r="ID11">
        <v>4.7</v>
      </c>
      <c r="IE11">
        <v>3.3</v>
      </c>
      <c r="IF11">
        <v>4.2</v>
      </c>
      <c r="IG11">
        <v>4.4000000000000004</v>
      </c>
      <c r="IH11">
        <v>2.7</v>
      </c>
      <c r="II11">
        <v>3.6</v>
      </c>
      <c r="IJ11">
        <v>3.9</v>
      </c>
      <c r="IK11">
        <v>4.2</v>
      </c>
      <c r="IL11">
        <v>5</v>
      </c>
      <c r="IM11">
        <v>4.2</v>
      </c>
      <c r="IN11">
        <v>4.8</v>
      </c>
      <c r="IO11">
        <v>4.0999999999999996</v>
      </c>
      <c r="IP11">
        <v>4.9000000000000004</v>
      </c>
      <c r="IQ11">
        <v>4.0999999999999996</v>
      </c>
      <c r="IR11">
        <v>4.7</v>
      </c>
      <c r="IS11">
        <v>4.2</v>
      </c>
      <c r="IT11">
        <v>4.2</v>
      </c>
      <c r="IU11">
        <v>5</v>
      </c>
      <c r="IV11">
        <v>5.0999999999999996</v>
      </c>
      <c r="IW11">
        <v>5.2</v>
      </c>
      <c r="IX11">
        <v>4.5</v>
      </c>
      <c r="IY11">
        <v>4.0999999999999996</v>
      </c>
      <c r="IZ11">
        <v>4.7</v>
      </c>
      <c r="JA11">
        <v>4.9000000000000004</v>
      </c>
      <c r="JB11">
        <v>2.7</v>
      </c>
      <c r="JC11">
        <v>3</v>
      </c>
      <c r="JD11">
        <v>2.9</v>
      </c>
      <c r="JE11">
        <v>3.1</v>
      </c>
      <c r="JF11">
        <v>4.9000000000000004</v>
      </c>
      <c r="JH11">
        <v>209</v>
      </c>
      <c r="JI11">
        <v>238</v>
      </c>
      <c r="JJ11">
        <v>4</v>
      </c>
      <c r="JK11">
        <v>3.5</v>
      </c>
      <c r="JL11">
        <v>4.3</v>
      </c>
      <c r="JM11">
        <v>4.5</v>
      </c>
      <c r="JN11">
        <v>4.5999999999999996</v>
      </c>
      <c r="JO11">
        <v>3.1</v>
      </c>
      <c r="JP11">
        <v>4</v>
      </c>
      <c r="JQ11">
        <v>4.3</v>
      </c>
      <c r="JR11">
        <v>2.5</v>
      </c>
      <c r="JS11">
        <v>3.2</v>
      </c>
      <c r="JT11">
        <v>3.7</v>
      </c>
      <c r="JU11">
        <v>3.6</v>
      </c>
      <c r="JV11">
        <v>4.9000000000000004</v>
      </c>
      <c r="JW11">
        <v>4.0999999999999996</v>
      </c>
      <c r="JX11">
        <v>5</v>
      </c>
      <c r="JY11">
        <v>4</v>
      </c>
      <c r="JZ11">
        <v>4.7</v>
      </c>
      <c r="KA11">
        <v>4</v>
      </c>
      <c r="KB11">
        <v>4.7</v>
      </c>
      <c r="KC11">
        <v>4</v>
      </c>
      <c r="KD11">
        <v>4.3</v>
      </c>
      <c r="KE11">
        <v>4.7</v>
      </c>
      <c r="KF11">
        <v>4.8</v>
      </c>
      <c r="KG11">
        <v>5.0999999999999996</v>
      </c>
      <c r="KH11">
        <v>4.5</v>
      </c>
      <c r="KI11">
        <v>4</v>
      </c>
      <c r="KJ11">
        <v>4.8</v>
      </c>
      <c r="KK11">
        <v>4.5</v>
      </c>
      <c r="KL11">
        <v>2.4</v>
      </c>
      <c r="KM11">
        <v>2.7</v>
      </c>
      <c r="KN11">
        <v>2.6</v>
      </c>
      <c r="KO11">
        <v>2.9</v>
      </c>
      <c r="KP11">
        <v>4.9000000000000004</v>
      </c>
      <c r="KQ11" t="s">
        <v>255</v>
      </c>
      <c r="KR11">
        <v>87.2</v>
      </c>
      <c r="KS11">
        <v>3.39</v>
      </c>
      <c r="KT11">
        <v>9.33</v>
      </c>
      <c r="KU11">
        <v>11.23</v>
      </c>
      <c r="KV11">
        <v>48.04</v>
      </c>
      <c r="KW11">
        <v>32.54</v>
      </c>
      <c r="KX11">
        <v>32.54</v>
      </c>
      <c r="KY11">
        <v>0</v>
      </c>
      <c r="KZ11">
        <v>729.7</v>
      </c>
      <c r="LA11">
        <v>81.760000000000005</v>
      </c>
      <c r="LB11">
        <v>1411.28</v>
      </c>
      <c r="LC11">
        <v>42.91</v>
      </c>
      <c r="LD11">
        <v>930.3</v>
      </c>
      <c r="LE11">
        <v>69.989999999999995</v>
      </c>
      <c r="LF11">
        <v>374.06</v>
      </c>
      <c r="LG11">
        <v>95.52</v>
      </c>
      <c r="LH11">
        <v>61.43</v>
      </c>
      <c r="LI11">
        <v>58.42</v>
      </c>
      <c r="LJ11">
        <v>7.35</v>
      </c>
      <c r="LK11">
        <v>17.940000000000001</v>
      </c>
      <c r="LL11">
        <v>11.32</v>
      </c>
      <c r="LM11">
        <v>4.28</v>
      </c>
      <c r="LN11">
        <v>1.89</v>
      </c>
      <c r="LO11">
        <v>14.45</v>
      </c>
      <c r="LP11">
        <v>1.02</v>
      </c>
      <c r="LQ11">
        <v>21.22</v>
      </c>
      <c r="LR11">
        <v>2.0299999999999998</v>
      </c>
      <c r="LS11">
        <v>87.971134020618607</v>
      </c>
      <c r="LT11">
        <v>6.1021167048054901</v>
      </c>
      <c r="LU11">
        <v>14.4164948453608</v>
      </c>
      <c r="LV11">
        <v>42666.164935237801</v>
      </c>
      <c r="LW11">
        <v>6992</v>
      </c>
      <c r="LX11">
        <v>3488</v>
      </c>
      <c r="LY11">
        <v>3386</v>
      </c>
      <c r="LZ11">
        <v>118</v>
      </c>
      <c r="MA11">
        <v>391</v>
      </c>
      <c r="MB11">
        <v>635</v>
      </c>
      <c r="MC11">
        <v>1301</v>
      </c>
      <c r="MD11">
        <v>2242</v>
      </c>
      <c r="ME11">
        <v>1797</v>
      </c>
      <c r="MF11">
        <v>491</v>
      </c>
      <c r="MG11">
        <v>135</v>
      </c>
      <c r="MH11">
        <v>485</v>
      </c>
      <c r="MI11">
        <v>250</v>
      </c>
      <c r="MJ11">
        <v>229</v>
      </c>
      <c r="MK11">
        <v>0.478079331941545</v>
      </c>
      <c r="ML11">
        <v>7</v>
      </c>
      <c r="MM11">
        <v>22</v>
      </c>
      <c r="MN11">
        <v>38</v>
      </c>
      <c r="MO11">
        <v>87</v>
      </c>
      <c r="MP11">
        <v>127</v>
      </c>
      <c r="MQ11">
        <v>142</v>
      </c>
      <c r="MR11">
        <v>50</v>
      </c>
      <c r="MS11">
        <v>19</v>
      </c>
      <c r="MT11">
        <v>42666</v>
      </c>
      <c r="MU11">
        <v>1.15139693801916</v>
      </c>
      <c r="MV11">
        <v>46.612903225806498</v>
      </c>
      <c r="MW11">
        <v>42.701923076923102</v>
      </c>
      <c r="MX11">
        <v>44.393518518518498</v>
      </c>
      <c r="MY11">
        <v>8807.0024165046307</v>
      </c>
      <c r="MZ11">
        <v>4.5632971395833302</v>
      </c>
      <c r="NA11">
        <v>4.2013888888888902</v>
      </c>
      <c r="NB11">
        <v>91.2361111111111</v>
      </c>
      <c r="NC11">
        <v>1687.9236111111099</v>
      </c>
      <c r="ND11">
        <v>0.32915203211239341</v>
      </c>
      <c r="NE11">
        <v>-1</v>
      </c>
      <c r="NF11">
        <v>44.807911457860492</v>
      </c>
      <c r="NG11">
        <v>5.6611997295634797</v>
      </c>
      <c r="NH11">
        <v>20</v>
      </c>
      <c r="NI11">
        <v>15</v>
      </c>
      <c r="NJ11">
        <v>22</v>
      </c>
      <c r="NK11">
        <v>53</v>
      </c>
      <c r="NL11">
        <v>16</v>
      </c>
      <c r="NM11">
        <v>0.15873015873015869</v>
      </c>
      <c r="NN11">
        <v>0.119047619047619</v>
      </c>
      <c r="NO11">
        <v>0.17460317460317459</v>
      </c>
      <c r="NP11">
        <v>0.42063492063492058</v>
      </c>
      <c r="NQ11">
        <v>0.126984126984127</v>
      </c>
      <c r="NR11">
        <v>45.452380952380949</v>
      </c>
      <c r="NS11">
        <v>126</v>
      </c>
      <c r="NT11">
        <v>0.51587301587301593</v>
      </c>
      <c r="NU11">
        <v>126</v>
      </c>
      <c r="NV11">
        <v>26</v>
      </c>
      <c r="NW11">
        <v>4</v>
      </c>
      <c r="NX11">
        <v>0.25</v>
      </c>
      <c r="NY11">
        <v>0</v>
      </c>
      <c r="NZ11">
        <v>0</v>
      </c>
      <c r="OA11">
        <v>0</v>
      </c>
      <c r="OB11">
        <v>0.75</v>
      </c>
      <c r="OC11">
        <v>0</v>
      </c>
      <c r="OD11">
        <v>0</v>
      </c>
      <c r="OE11">
        <v>3.7727272727272729</v>
      </c>
      <c r="OF11">
        <v>10.012512716450219</v>
      </c>
      <c r="OG11">
        <v>88</v>
      </c>
      <c r="OH11">
        <v>0.29545454545454553</v>
      </c>
      <c r="OI11">
        <v>0.23863636363636359</v>
      </c>
      <c r="OJ11">
        <v>0.20454545454545461</v>
      </c>
      <c r="OK11">
        <v>0.17045454545454539</v>
      </c>
      <c r="OL11">
        <v>6.8181818181818177E-2</v>
      </c>
      <c r="OM11">
        <v>0</v>
      </c>
      <c r="ON11">
        <v>2.2727272727272731E-2</v>
      </c>
      <c r="OO11">
        <v>59</v>
      </c>
      <c r="OP11">
        <v>54</v>
      </c>
      <c r="OQ11">
        <v>180</v>
      </c>
      <c r="OR11">
        <v>220</v>
      </c>
      <c r="OS11">
        <v>58</v>
      </c>
      <c r="OT11">
        <v>0.10332749562171629</v>
      </c>
      <c r="OU11">
        <v>9.4570928196147111E-2</v>
      </c>
      <c r="OV11">
        <v>0.31523642732049029</v>
      </c>
      <c r="OW11">
        <v>0.38528896672504381</v>
      </c>
      <c r="OX11">
        <v>0.10157618213660249</v>
      </c>
      <c r="OY11">
        <v>48.28721541155867</v>
      </c>
      <c r="OZ11">
        <v>571</v>
      </c>
      <c r="PA11">
        <v>0.54868913857677903</v>
      </c>
      <c r="PB11">
        <v>534</v>
      </c>
      <c r="PC11">
        <v>6.9516898904926112</v>
      </c>
      <c r="PD11">
        <v>6699</v>
      </c>
      <c r="PE11">
        <v>0.29467084639498431</v>
      </c>
      <c r="PF11">
        <v>0.27481713688610238</v>
      </c>
      <c r="PG11">
        <v>0.20450813554261829</v>
      </c>
      <c r="PH11">
        <v>0.1713688610240334</v>
      </c>
      <c r="PI11">
        <v>4.8962531721152412E-2</v>
      </c>
      <c r="PJ11">
        <v>4.7768323630392592E-3</v>
      </c>
      <c r="PK11">
        <v>8.9565606806986115E-4</v>
      </c>
      <c r="PL11">
        <v>6910</v>
      </c>
      <c r="PM11">
        <v>6065</v>
      </c>
      <c r="PN11">
        <v>9005</v>
      </c>
      <c r="PO11">
        <v>7409</v>
      </c>
      <c r="PP11">
        <v>6600</v>
      </c>
      <c r="PQ11">
        <v>19.2</v>
      </c>
      <c r="PR11">
        <v>16.899999999999999</v>
      </c>
      <c r="PS11">
        <v>25</v>
      </c>
      <c r="PT11">
        <v>20.6</v>
      </c>
      <c r="PU11">
        <v>18.3</v>
      </c>
      <c r="PV11">
        <v>41.1</v>
      </c>
      <c r="PW11">
        <v>0.50647668393782386</v>
      </c>
    </row>
    <row r="12" spans="1:439" x14ac:dyDescent="0.3">
      <c r="A12" t="s">
        <v>800</v>
      </c>
      <c r="B12" t="s">
        <v>814</v>
      </c>
      <c r="C12">
        <v>1</v>
      </c>
      <c r="D12" t="s">
        <v>818</v>
      </c>
      <c r="E12" t="s">
        <v>821</v>
      </c>
      <c r="F12" t="s">
        <v>209</v>
      </c>
      <c r="G12" t="s">
        <v>723</v>
      </c>
      <c r="H12" t="s">
        <v>724</v>
      </c>
      <c r="I12" t="s">
        <v>724</v>
      </c>
      <c r="J12" t="s">
        <v>725</v>
      </c>
      <c r="K12">
        <v>14.335117</v>
      </c>
      <c r="L12">
        <v>51.759345000000003</v>
      </c>
      <c r="M12" t="s">
        <v>728</v>
      </c>
      <c r="N12" t="s">
        <v>867</v>
      </c>
      <c r="O12" t="s">
        <v>726</v>
      </c>
      <c r="P12" t="s">
        <v>727</v>
      </c>
      <c r="Q12">
        <v>1</v>
      </c>
      <c r="R12">
        <v>12</v>
      </c>
      <c r="S12">
        <v>52</v>
      </c>
      <c r="T12">
        <v>72</v>
      </c>
      <c r="U12">
        <v>121</v>
      </c>
      <c r="V12">
        <v>12052000</v>
      </c>
      <c r="W12" t="s">
        <v>728</v>
      </c>
      <c r="X12">
        <v>0</v>
      </c>
      <c r="Y12">
        <v>165.62</v>
      </c>
      <c r="Z12">
        <v>24.6</v>
      </c>
      <c r="AA12">
        <v>3.9089999999999998</v>
      </c>
      <c r="AB12">
        <v>4.8099999999999996</v>
      </c>
      <c r="AC12">
        <v>24.8</v>
      </c>
      <c r="AD12">
        <v>8</v>
      </c>
      <c r="AE12">
        <v>107.62</v>
      </c>
      <c r="AF12">
        <v>338.54</v>
      </c>
      <c r="AG12">
        <v>289</v>
      </c>
      <c r="AH12">
        <v>16.399999999999999</v>
      </c>
      <c r="AI12">
        <v>4.75</v>
      </c>
      <c r="AJ12">
        <v>9.3000000000000007</v>
      </c>
      <c r="AK12">
        <v>435496</v>
      </c>
      <c r="AL12">
        <v>1236</v>
      </c>
      <c r="AM12">
        <v>5</v>
      </c>
      <c r="AN12">
        <v>131.63999999999999</v>
      </c>
      <c r="AO12">
        <v>22.25</v>
      </c>
      <c r="AP12">
        <v>1.78</v>
      </c>
      <c r="AQ12">
        <v>42.96</v>
      </c>
      <c r="AR12">
        <v>23.04482661404003</v>
      </c>
      <c r="AS12">
        <v>6.62</v>
      </c>
      <c r="AT12">
        <v>158.27000000000001</v>
      </c>
      <c r="AU12">
        <v>99515</v>
      </c>
      <c r="AV12">
        <v>599.48795180722891</v>
      </c>
      <c r="AW12">
        <v>48535</v>
      </c>
      <c r="AX12">
        <v>50980</v>
      </c>
      <c r="AY12">
        <v>-0.4</v>
      </c>
      <c r="AZ12">
        <v>-85.8</v>
      </c>
      <c r="BA12">
        <v>46.9</v>
      </c>
      <c r="BB12">
        <v>24.369428935253211</v>
      </c>
      <c r="BC12">
        <v>892.48</v>
      </c>
      <c r="BD12">
        <v>0.5112188781121888</v>
      </c>
      <c r="BE12">
        <v>2139</v>
      </c>
      <c r="BF12">
        <v>2441</v>
      </c>
      <c r="BG12">
        <v>3281</v>
      </c>
      <c r="BH12">
        <v>4167</v>
      </c>
      <c r="BI12">
        <v>2535</v>
      </c>
      <c r="BJ12">
        <v>1758</v>
      </c>
      <c r="BK12">
        <v>5075</v>
      </c>
      <c r="BL12">
        <v>5185</v>
      </c>
      <c r="BM12">
        <v>5155</v>
      </c>
      <c r="BN12">
        <v>6375</v>
      </c>
      <c r="BO12">
        <v>5861</v>
      </c>
      <c r="BP12">
        <v>4690</v>
      </c>
      <c r="BQ12">
        <v>5421</v>
      </c>
      <c r="BR12">
        <v>6962</v>
      </c>
      <c r="BS12">
        <v>7893</v>
      </c>
      <c r="BT12">
        <v>12905</v>
      </c>
      <c r="BU12">
        <v>12935</v>
      </c>
      <c r="BV12">
        <v>100010</v>
      </c>
      <c r="BW12">
        <v>1075</v>
      </c>
      <c r="BX12">
        <v>1217</v>
      </c>
      <c r="BY12">
        <v>1659</v>
      </c>
      <c r="BZ12">
        <v>2138</v>
      </c>
      <c r="CA12">
        <v>1323</v>
      </c>
      <c r="CB12">
        <v>867</v>
      </c>
      <c r="CC12">
        <v>2681</v>
      </c>
      <c r="CD12">
        <v>2881</v>
      </c>
      <c r="CE12">
        <v>2798</v>
      </c>
      <c r="CF12">
        <v>3385</v>
      </c>
      <c r="CG12">
        <v>3059</v>
      </c>
      <c r="CH12">
        <v>2428</v>
      </c>
      <c r="CI12">
        <v>2610</v>
      </c>
      <c r="CJ12">
        <v>3297</v>
      </c>
      <c r="CK12">
        <v>3651</v>
      </c>
      <c r="CL12">
        <v>5770</v>
      </c>
      <c r="CM12">
        <v>4977</v>
      </c>
      <c r="CN12">
        <v>48883</v>
      </c>
      <c r="CO12">
        <v>1064</v>
      </c>
      <c r="CP12">
        <v>1224</v>
      </c>
      <c r="CQ12">
        <v>1622</v>
      </c>
      <c r="CR12">
        <v>2029</v>
      </c>
      <c r="CS12">
        <v>1212</v>
      </c>
      <c r="CT12">
        <v>891</v>
      </c>
      <c r="CU12">
        <v>2394</v>
      </c>
      <c r="CV12">
        <v>2304</v>
      </c>
      <c r="CW12">
        <v>2357</v>
      </c>
      <c r="CX12">
        <v>2990</v>
      </c>
      <c r="CY12">
        <v>2802</v>
      </c>
      <c r="CZ12">
        <v>2262</v>
      </c>
      <c r="DA12">
        <v>2811</v>
      </c>
      <c r="DB12">
        <v>3665</v>
      </c>
      <c r="DC12">
        <v>4242</v>
      </c>
      <c r="DD12">
        <v>7135</v>
      </c>
      <c r="DE12">
        <v>7958</v>
      </c>
      <c r="DF12">
        <v>51127</v>
      </c>
      <c r="DG12">
        <v>9.1503793397980204E-2</v>
      </c>
      <c r="DH12">
        <v>13.9</v>
      </c>
      <c r="DI12">
        <v>73.3</v>
      </c>
      <c r="DJ12">
        <v>60.39</v>
      </c>
      <c r="DK12">
        <v>97.18</v>
      </c>
      <c r="DL12">
        <v>78.8</v>
      </c>
      <c r="DM12">
        <v>37.369999999999997</v>
      </c>
      <c r="DN12">
        <v>73.260000000000005</v>
      </c>
      <c r="DO12">
        <v>35.89</v>
      </c>
      <c r="DP12">
        <v>38.729999999999997</v>
      </c>
      <c r="DQ12">
        <v>14.6</v>
      </c>
      <c r="DR12">
        <v>88.49</v>
      </c>
      <c r="DS12">
        <v>88.49</v>
      </c>
      <c r="DT12">
        <v>58.87</v>
      </c>
      <c r="DU12">
        <v>5.2384062704114998E-2</v>
      </c>
      <c r="DV12">
        <v>6</v>
      </c>
      <c r="DW12">
        <v>41.1</v>
      </c>
      <c r="DX12">
        <v>112.04</v>
      </c>
      <c r="DY12">
        <v>23.53</v>
      </c>
      <c r="DZ12">
        <v>-0.1</v>
      </c>
      <c r="EA12">
        <v>20.39</v>
      </c>
      <c r="EB12">
        <v>-6.37</v>
      </c>
      <c r="EC12">
        <v>23.38</v>
      </c>
      <c r="ED12">
        <v>-35.270000000000003</v>
      </c>
      <c r="EE12">
        <v>-8.7799999999999994</v>
      </c>
      <c r="EF12">
        <v>1.03</v>
      </c>
      <c r="EG12">
        <v>10905.893583881831</v>
      </c>
      <c r="EH12">
        <v>85.414259156911015</v>
      </c>
      <c r="EI12">
        <v>61.29</v>
      </c>
      <c r="EJ12">
        <v>23149.21</v>
      </c>
      <c r="EK12">
        <v>1004.15</v>
      </c>
      <c r="EL12">
        <v>304.04000000000002</v>
      </c>
      <c r="EM12">
        <v>10</v>
      </c>
      <c r="EN12">
        <v>69.61</v>
      </c>
      <c r="EO12">
        <v>0.61</v>
      </c>
      <c r="EP12">
        <v>5.31</v>
      </c>
      <c r="EQ12">
        <v>11.61</v>
      </c>
      <c r="ER12">
        <v>10.31</v>
      </c>
      <c r="ES12">
        <v>2.31</v>
      </c>
      <c r="ET12">
        <v>0.59</v>
      </c>
      <c r="EU12">
        <v>3.52</v>
      </c>
      <c r="EV12">
        <v>41578</v>
      </c>
      <c r="EW12">
        <v>3084.79</v>
      </c>
      <c r="EX12">
        <v>21.71</v>
      </c>
      <c r="EY12">
        <v>62.41</v>
      </c>
      <c r="EZ12">
        <v>19.39</v>
      </c>
      <c r="FA12">
        <v>8.69</v>
      </c>
      <c r="FB12">
        <v>0.03</v>
      </c>
      <c r="FC12">
        <v>48298</v>
      </c>
      <c r="FD12">
        <v>34.17</v>
      </c>
      <c r="FE12">
        <v>37655</v>
      </c>
      <c r="FF12">
        <v>50.68</v>
      </c>
      <c r="FG12">
        <v>11.86</v>
      </c>
      <c r="FH12">
        <v>204</v>
      </c>
      <c r="FI12">
        <v>4</v>
      </c>
      <c r="FJ12">
        <v>202</v>
      </c>
      <c r="FK12">
        <v>45</v>
      </c>
      <c r="FL12">
        <v>160</v>
      </c>
      <c r="FM12">
        <v>4</v>
      </c>
      <c r="FN12">
        <v>145</v>
      </c>
      <c r="FO12">
        <v>45</v>
      </c>
      <c r="FP12">
        <v>21359</v>
      </c>
      <c r="FQ12">
        <v>348</v>
      </c>
      <c r="FR12">
        <v>13291</v>
      </c>
      <c r="FS12">
        <v>7720</v>
      </c>
      <c r="FT12">
        <v>93.36</v>
      </c>
      <c r="FU12">
        <v>4.38</v>
      </c>
      <c r="FV12">
        <v>2.2599999999999998</v>
      </c>
      <c r="FW12">
        <v>114.5860123949448</v>
      </c>
      <c r="FX12">
        <v>350.58890512538852</v>
      </c>
      <c r="FY12">
        <v>17.28040346248995</v>
      </c>
      <c r="FZ12">
        <v>1628.6617892957729</v>
      </c>
      <c r="GA12">
        <v>465.17491752033328</v>
      </c>
      <c r="GB12">
        <v>75.367112868905679</v>
      </c>
      <c r="GC12">
        <v>81.899999999999991</v>
      </c>
      <c r="GD12">
        <v>91.764860087660054</v>
      </c>
      <c r="GE12">
        <v>8.235139912339946</v>
      </c>
      <c r="GF12">
        <v>1.283740701381509</v>
      </c>
      <c r="GG12">
        <v>5.7179191002280527E-2</v>
      </c>
      <c r="GH12">
        <v>0.94282080899771947</v>
      </c>
      <c r="GI12">
        <v>7.9195674910902944E-2</v>
      </c>
      <c r="GJ12">
        <v>0</v>
      </c>
      <c r="GK12">
        <v>2.904228472467953</v>
      </c>
      <c r="GL12">
        <v>0.1761325513360707</v>
      </c>
      <c r="GM12">
        <v>0.33070866141732291</v>
      </c>
      <c r="GN12">
        <v>42.362204724409452</v>
      </c>
      <c r="GO12">
        <v>6.6929133858267723E-2</v>
      </c>
      <c r="GP12">
        <v>7.2440944881889759</v>
      </c>
      <c r="GQ12">
        <v>96.2992125984252</v>
      </c>
      <c r="GR12">
        <v>1270</v>
      </c>
      <c r="GS12">
        <v>3.6653688458271989</v>
      </c>
      <c r="GT12">
        <v>2.730155801972034</v>
      </c>
      <c r="GU12">
        <v>57.637795275590548</v>
      </c>
      <c r="GV12">
        <v>98.631239935587772</v>
      </c>
      <c r="GW12">
        <v>98.90901156447741</v>
      </c>
      <c r="GX12">
        <v>2.8022585392791162</v>
      </c>
      <c r="GY12">
        <v>213.9302792387771</v>
      </c>
      <c r="GZ12">
        <v>3.1107999999999998</v>
      </c>
      <c r="HA12">
        <v>35.108699999999999</v>
      </c>
      <c r="HB12">
        <v>0.84199999999999997</v>
      </c>
      <c r="HC12">
        <v>0.26600000000000001</v>
      </c>
      <c r="HD12">
        <v>0.13200000000000001</v>
      </c>
      <c r="HE12">
        <v>0.35899999999999999</v>
      </c>
      <c r="HF12">
        <v>0.11799999999999999</v>
      </c>
      <c r="HG12">
        <v>0.124</v>
      </c>
      <c r="HH12">
        <v>3.4000000000000002E-2</v>
      </c>
      <c r="HI12">
        <v>5.5E-2</v>
      </c>
      <c r="HJ12">
        <v>0.183</v>
      </c>
      <c r="HK12">
        <v>0.51400000000000001</v>
      </c>
      <c r="HL12">
        <v>0.214</v>
      </c>
      <c r="HM12">
        <v>486.2</v>
      </c>
      <c r="HN12">
        <v>0.96185465307464646</v>
      </c>
      <c r="HO12">
        <v>397.93</v>
      </c>
      <c r="HP12">
        <v>366.4</v>
      </c>
      <c r="HQ12">
        <v>341.66</v>
      </c>
      <c r="HR12">
        <v>1</v>
      </c>
      <c r="HS12">
        <v>147</v>
      </c>
      <c r="HT12">
        <v>131</v>
      </c>
      <c r="HU12">
        <v>14</v>
      </c>
      <c r="HV12">
        <v>2</v>
      </c>
      <c r="HW12">
        <v>147.71642465959911</v>
      </c>
      <c r="HX12" t="s">
        <v>728</v>
      </c>
      <c r="HY12">
        <v>474</v>
      </c>
      <c r="HZ12">
        <v>4.08</v>
      </c>
      <c r="IA12">
        <v>3.6</v>
      </c>
      <c r="IB12">
        <v>4.4000000000000004</v>
      </c>
      <c r="IC12">
        <v>4.3</v>
      </c>
      <c r="ID12">
        <v>4.5999999999999996</v>
      </c>
      <c r="IE12">
        <v>3.4</v>
      </c>
      <c r="IF12">
        <v>3.5</v>
      </c>
      <c r="IG12">
        <v>3.8</v>
      </c>
      <c r="IH12">
        <v>2.4</v>
      </c>
      <c r="II12">
        <v>4.4000000000000004</v>
      </c>
      <c r="IJ12">
        <v>4.0999999999999996</v>
      </c>
      <c r="IK12">
        <v>4.5</v>
      </c>
      <c r="IL12">
        <v>4.5</v>
      </c>
      <c r="IM12">
        <v>4.0999999999999996</v>
      </c>
      <c r="IN12">
        <v>4.5</v>
      </c>
      <c r="IO12">
        <v>4.5</v>
      </c>
      <c r="IP12">
        <v>4.0999999999999996</v>
      </c>
      <c r="IQ12">
        <v>4.0999999999999996</v>
      </c>
      <c r="IR12">
        <v>4.2</v>
      </c>
      <c r="IS12">
        <v>4.0999999999999996</v>
      </c>
      <c r="IT12">
        <v>5.2</v>
      </c>
      <c r="IU12">
        <v>4.3</v>
      </c>
      <c r="IV12">
        <v>4.5</v>
      </c>
      <c r="IW12">
        <v>4.5999999999999996</v>
      </c>
      <c r="IX12">
        <v>4.5999999999999996</v>
      </c>
      <c r="IY12">
        <v>4.0999999999999996</v>
      </c>
      <c r="IZ12">
        <v>5</v>
      </c>
      <c r="JA12">
        <v>4.7</v>
      </c>
      <c r="JB12">
        <v>2.8</v>
      </c>
      <c r="JC12">
        <v>3</v>
      </c>
      <c r="JD12">
        <v>2.9</v>
      </c>
      <c r="JE12">
        <v>3.3</v>
      </c>
      <c r="JF12">
        <v>5</v>
      </c>
      <c r="JG12" t="s">
        <v>203</v>
      </c>
      <c r="KR12">
        <v>98.8</v>
      </c>
      <c r="KS12">
        <v>6.77</v>
      </c>
      <c r="KT12">
        <v>10.45</v>
      </c>
      <c r="KU12">
        <v>10.130000000000001</v>
      </c>
      <c r="KV12">
        <v>66.97</v>
      </c>
      <c r="KW12">
        <v>0</v>
      </c>
      <c r="KX12">
        <v>0</v>
      </c>
      <c r="KY12">
        <v>0</v>
      </c>
      <c r="KZ12">
        <v>644.76</v>
      </c>
      <c r="LA12">
        <v>86.6</v>
      </c>
      <c r="LB12">
        <v>892.8</v>
      </c>
      <c r="LC12">
        <v>74.17</v>
      </c>
      <c r="LD12">
        <v>796.94</v>
      </c>
      <c r="LE12">
        <v>79.95</v>
      </c>
      <c r="LF12">
        <v>228.07</v>
      </c>
      <c r="LG12">
        <v>99.76</v>
      </c>
      <c r="LH12">
        <v>48.49</v>
      </c>
      <c r="LI12">
        <v>34</v>
      </c>
      <c r="LJ12">
        <v>21.98</v>
      </c>
      <c r="LK12">
        <v>19.899999999999999</v>
      </c>
      <c r="LL12">
        <v>16.11</v>
      </c>
      <c r="LM12">
        <v>6.76</v>
      </c>
      <c r="LN12">
        <v>4.0599999999999996</v>
      </c>
      <c r="LO12">
        <v>18.89</v>
      </c>
      <c r="LP12">
        <v>1.72</v>
      </c>
      <c r="LQ12">
        <v>7.37</v>
      </c>
      <c r="LR12">
        <v>1.98</v>
      </c>
      <c r="LS12">
        <v>111.050808314088</v>
      </c>
      <c r="LT12">
        <v>4.6734376518612102</v>
      </c>
      <c r="LU12">
        <v>23.7621247113164</v>
      </c>
      <c r="LV12">
        <v>96169.610943320993</v>
      </c>
      <c r="LW12">
        <v>20578</v>
      </c>
      <c r="LX12">
        <v>9913</v>
      </c>
      <c r="LY12">
        <v>10230</v>
      </c>
      <c r="LZ12">
        <v>435</v>
      </c>
      <c r="MA12">
        <v>1371</v>
      </c>
      <c r="MB12">
        <v>1330</v>
      </c>
      <c r="MC12">
        <v>2747</v>
      </c>
      <c r="MD12">
        <v>8040</v>
      </c>
      <c r="ME12">
        <v>5067</v>
      </c>
      <c r="MF12">
        <v>1798</v>
      </c>
      <c r="MG12">
        <v>225</v>
      </c>
      <c r="MH12">
        <v>866</v>
      </c>
      <c r="MI12">
        <v>400</v>
      </c>
      <c r="MJ12">
        <v>446</v>
      </c>
      <c r="MK12">
        <v>0.52718676122931396</v>
      </c>
      <c r="ML12">
        <v>22</v>
      </c>
      <c r="MM12">
        <v>77</v>
      </c>
      <c r="MN12">
        <v>79</v>
      </c>
      <c r="MO12">
        <v>150</v>
      </c>
      <c r="MP12">
        <v>323</v>
      </c>
      <c r="MQ12">
        <v>174</v>
      </c>
      <c r="MR12">
        <v>58</v>
      </c>
      <c r="MS12">
        <v>5</v>
      </c>
      <c r="MT12">
        <v>96170</v>
      </c>
      <c r="MU12">
        <v>0.96638306730966195</v>
      </c>
      <c r="MV12">
        <v>40.1876675603217</v>
      </c>
      <c r="MW12">
        <v>41.051020408163303</v>
      </c>
      <c r="MX12">
        <v>40.233799237611201</v>
      </c>
      <c r="MY12">
        <v>5076.8365770139799</v>
      </c>
      <c r="MZ12">
        <v>3.9050560944091499</v>
      </c>
      <c r="NA12">
        <v>3.9872935196950499</v>
      </c>
      <c r="NB12">
        <v>78.604828462515897</v>
      </c>
      <c r="NC12">
        <v>1076.3811944091501</v>
      </c>
      <c r="ND12">
        <v>0.1100478468899521</v>
      </c>
      <c r="NE12">
        <v>209</v>
      </c>
      <c r="NF12">
        <v>58.919083869003849</v>
      </c>
      <c r="NG12">
        <v>9.8531507506937821</v>
      </c>
      <c r="NH12">
        <v>13</v>
      </c>
      <c r="NI12">
        <v>11</v>
      </c>
      <c r="NJ12">
        <v>25</v>
      </c>
      <c r="NK12">
        <v>65</v>
      </c>
      <c r="NL12">
        <v>63</v>
      </c>
      <c r="NM12">
        <v>7.3446327683615822E-2</v>
      </c>
      <c r="NN12">
        <v>6.2146892655367228E-2</v>
      </c>
      <c r="NO12">
        <v>0.14124293785310729</v>
      </c>
      <c r="NP12">
        <v>0.3672316384180791</v>
      </c>
      <c r="NQ12">
        <v>0.3559322033898305</v>
      </c>
      <c r="NR12">
        <v>55.748587570621467</v>
      </c>
      <c r="NS12">
        <v>177</v>
      </c>
      <c r="NT12">
        <v>0.4972067039106145</v>
      </c>
      <c r="NU12">
        <v>179</v>
      </c>
      <c r="NV12">
        <v>7.021324354657688</v>
      </c>
      <c r="NW12">
        <v>9</v>
      </c>
      <c r="NX12">
        <v>0.33333333333333331</v>
      </c>
      <c r="NY12">
        <v>0.33333333333333331</v>
      </c>
      <c r="NZ12">
        <v>0</v>
      </c>
      <c r="OA12">
        <v>0.22222222222222221</v>
      </c>
      <c r="OB12">
        <v>0.1111111111111111</v>
      </c>
      <c r="OC12">
        <v>0</v>
      </c>
      <c r="OD12">
        <v>0</v>
      </c>
      <c r="OE12">
        <v>3.580645161290323</v>
      </c>
      <c r="OF12">
        <v>14.277690764208909</v>
      </c>
      <c r="OG12">
        <v>124</v>
      </c>
      <c r="OH12">
        <v>0.25</v>
      </c>
      <c r="OI12">
        <v>0.37096774193548387</v>
      </c>
      <c r="OJ12">
        <v>0.217741935483871</v>
      </c>
      <c r="OK12">
        <v>2.419354838709677E-2</v>
      </c>
      <c r="OL12">
        <v>9.6774193548387094E-2</v>
      </c>
      <c r="OM12">
        <v>2.419354838709677E-2</v>
      </c>
      <c r="ON12">
        <v>1.6129032258064519E-2</v>
      </c>
      <c r="OO12">
        <v>310</v>
      </c>
      <c r="OP12">
        <v>179</v>
      </c>
      <c r="OQ12">
        <v>566</v>
      </c>
      <c r="OR12">
        <v>375</v>
      </c>
      <c r="OS12">
        <v>62</v>
      </c>
      <c r="OT12">
        <v>0.20777479892761391</v>
      </c>
      <c r="OU12">
        <v>0.11997319034852549</v>
      </c>
      <c r="OV12">
        <v>0.37935656836461118</v>
      </c>
      <c r="OW12">
        <v>0.25134048257372649</v>
      </c>
      <c r="OX12">
        <v>4.1554959785522788E-2</v>
      </c>
      <c r="OY12">
        <v>38.574396782841823</v>
      </c>
      <c r="OZ12">
        <v>1492</v>
      </c>
      <c r="PA12">
        <v>0.52894356005788712</v>
      </c>
      <c r="PB12">
        <v>1382</v>
      </c>
      <c r="PC12">
        <v>4.8282868069762026</v>
      </c>
      <c r="PD12">
        <v>33491</v>
      </c>
      <c r="PE12">
        <v>0.35776775850228421</v>
      </c>
      <c r="PF12">
        <v>0.36523245050909198</v>
      </c>
      <c r="PG12">
        <v>0.17452449911916629</v>
      </c>
      <c r="PH12">
        <v>6.5689289659908626E-2</v>
      </c>
      <c r="PI12">
        <v>3.3382102654444468E-2</v>
      </c>
      <c r="PJ12">
        <v>3.2546057149681999E-3</v>
      </c>
      <c r="PK12">
        <v>1.4929384013615601E-4</v>
      </c>
      <c r="PL12">
        <v>14495</v>
      </c>
      <c r="PM12">
        <v>10681</v>
      </c>
      <c r="PN12">
        <v>21874</v>
      </c>
      <c r="PO12">
        <v>21343</v>
      </c>
      <c r="PP12">
        <v>25527</v>
      </c>
      <c r="PQ12">
        <v>15.4</v>
      </c>
      <c r="PR12">
        <v>11.4</v>
      </c>
      <c r="PS12">
        <v>23.3</v>
      </c>
      <c r="PT12">
        <v>22.7</v>
      </c>
      <c r="PU12">
        <v>27.2</v>
      </c>
      <c r="PV12">
        <v>46.9</v>
      </c>
      <c r="PW12">
        <v>0.51228458021403811</v>
      </c>
    </row>
    <row r="13" spans="1:439" x14ac:dyDescent="0.3">
      <c r="A13" t="s">
        <v>800</v>
      </c>
      <c r="B13" t="s">
        <v>814</v>
      </c>
      <c r="C13">
        <v>1</v>
      </c>
      <c r="D13" t="s">
        <v>818</v>
      </c>
      <c r="E13" t="s">
        <v>822</v>
      </c>
      <c r="F13" t="s">
        <v>196</v>
      </c>
      <c r="G13" t="s">
        <v>444</v>
      </c>
      <c r="H13" t="s">
        <v>445</v>
      </c>
      <c r="I13" t="s">
        <v>446</v>
      </c>
      <c r="J13" t="s">
        <v>447</v>
      </c>
      <c r="K13">
        <v>8.6538380000000004</v>
      </c>
      <c r="L13">
        <v>49.872238000000003</v>
      </c>
      <c r="M13" t="s">
        <v>449</v>
      </c>
      <c r="N13" t="s">
        <v>1032</v>
      </c>
      <c r="O13" t="s">
        <v>1033</v>
      </c>
      <c r="P13" t="s">
        <v>828</v>
      </c>
      <c r="Q13">
        <v>1</v>
      </c>
      <c r="R13">
        <v>11</v>
      </c>
      <c r="S13">
        <v>52</v>
      </c>
      <c r="T13">
        <v>72</v>
      </c>
      <c r="U13">
        <v>112</v>
      </c>
      <c r="V13">
        <v>6412000</v>
      </c>
      <c r="W13" t="s">
        <v>448</v>
      </c>
      <c r="X13">
        <v>0</v>
      </c>
      <c r="Y13">
        <v>122.07</v>
      </c>
      <c r="Z13">
        <v>25.9</v>
      </c>
      <c r="AA13">
        <v>5.6070000000000002</v>
      </c>
      <c r="AB13">
        <v>7.55</v>
      </c>
      <c r="AC13">
        <v>47.7</v>
      </c>
      <c r="AD13">
        <v>6.3</v>
      </c>
      <c r="AE13">
        <v>31.87</v>
      </c>
      <c r="AF13">
        <v>10.11</v>
      </c>
      <c r="AG13">
        <v>506</v>
      </c>
      <c r="AH13">
        <v>9</v>
      </c>
      <c r="AI13">
        <v>4.05</v>
      </c>
      <c r="AJ13">
        <v>12.1</v>
      </c>
      <c r="AK13">
        <v>785925</v>
      </c>
      <c r="AL13">
        <v>3827</v>
      </c>
      <c r="AM13">
        <v>12</v>
      </c>
      <c r="AN13">
        <v>60.4</v>
      </c>
      <c r="AO13">
        <v>34.25</v>
      </c>
      <c r="AP13">
        <v>1.99</v>
      </c>
      <c r="AQ13">
        <v>40.54</v>
      </c>
      <c r="AR13">
        <v>28.044081852318449</v>
      </c>
      <c r="AS13">
        <v>3.6</v>
      </c>
      <c r="AT13">
        <v>1171.55</v>
      </c>
      <c r="AU13">
        <v>162243</v>
      </c>
      <c r="AV13">
        <v>1329.860655737705</v>
      </c>
      <c r="AW13">
        <v>82530</v>
      </c>
      <c r="AX13">
        <v>79713</v>
      </c>
      <c r="AY13">
        <v>9.68</v>
      </c>
      <c r="AZ13">
        <v>-5</v>
      </c>
      <c r="BA13">
        <v>40.9</v>
      </c>
      <c r="BB13">
        <v>51.345971264004064</v>
      </c>
      <c r="BC13">
        <v>2236.04</v>
      </c>
      <c r="BD13">
        <v>0.48901645710956843</v>
      </c>
      <c r="BE13">
        <v>4389</v>
      </c>
      <c r="BF13">
        <v>4528</v>
      </c>
      <c r="BG13">
        <v>5892</v>
      </c>
      <c r="BH13">
        <v>7218</v>
      </c>
      <c r="BI13">
        <v>4368</v>
      </c>
      <c r="BJ13">
        <v>3614</v>
      </c>
      <c r="BK13">
        <v>14617</v>
      </c>
      <c r="BL13">
        <v>16561</v>
      </c>
      <c r="BM13">
        <v>14039</v>
      </c>
      <c r="BN13">
        <v>11558</v>
      </c>
      <c r="BO13">
        <v>10283</v>
      </c>
      <c r="BP13">
        <v>8926</v>
      </c>
      <c r="BQ13">
        <v>9775</v>
      </c>
      <c r="BR13">
        <v>10898</v>
      </c>
      <c r="BS13">
        <v>9631</v>
      </c>
      <c r="BT13">
        <v>14297</v>
      </c>
      <c r="BU13">
        <v>14238</v>
      </c>
      <c r="BV13">
        <v>164792</v>
      </c>
      <c r="BW13">
        <v>2277</v>
      </c>
      <c r="BX13">
        <v>2332</v>
      </c>
      <c r="BY13">
        <v>3056</v>
      </c>
      <c r="BZ13">
        <v>3726</v>
      </c>
      <c r="CA13">
        <v>2258</v>
      </c>
      <c r="CB13">
        <v>2014</v>
      </c>
      <c r="CC13">
        <v>8319</v>
      </c>
      <c r="CD13">
        <v>9464</v>
      </c>
      <c r="CE13">
        <v>7674</v>
      </c>
      <c r="CF13">
        <v>6006</v>
      </c>
      <c r="CG13">
        <v>5232</v>
      </c>
      <c r="CH13">
        <v>4306</v>
      </c>
      <c r="CI13">
        <v>4848</v>
      </c>
      <c r="CJ13">
        <v>5503</v>
      </c>
      <c r="CK13">
        <v>4678</v>
      </c>
      <c r="CL13">
        <v>6609</v>
      </c>
      <c r="CM13">
        <v>5805</v>
      </c>
      <c r="CN13">
        <v>84206</v>
      </c>
      <c r="CO13">
        <v>2112</v>
      </c>
      <c r="CP13">
        <v>2196</v>
      </c>
      <c r="CQ13">
        <v>2836</v>
      </c>
      <c r="CR13">
        <v>3492</v>
      </c>
      <c r="CS13">
        <v>2110</v>
      </c>
      <c r="CT13">
        <v>1600</v>
      </c>
      <c r="CU13">
        <v>6298</v>
      </c>
      <c r="CV13">
        <v>7097</v>
      </c>
      <c r="CW13">
        <v>6365</v>
      </c>
      <c r="CX13">
        <v>5552</v>
      </c>
      <c r="CY13">
        <v>5051</v>
      </c>
      <c r="CZ13">
        <v>4620</v>
      </c>
      <c r="DA13">
        <v>4927</v>
      </c>
      <c r="DB13">
        <v>5395</v>
      </c>
      <c r="DC13">
        <v>4953</v>
      </c>
      <c r="DD13">
        <v>7688</v>
      </c>
      <c r="DE13">
        <v>8433</v>
      </c>
      <c r="DF13">
        <v>80586</v>
      </c>
      <c r="DG13">
        <v>0.20800281059891601</v>
      </c>
      <c r="DH13">
        <v>35.200000000000003</v>
      </c>
      <c r="DI13">
        <v>78.900000000000006</v>
      </c>
      <c r="DJ13">
        <v>37.479999999999997</v>
      </c>
      <c r="DK13">
        <v>94.31</v>
      </c>
      <c r="DL13">
        <v>25.59</v>
      </c>
      <c r="DM13">
        <v>41.82</v>
      </c>
      <c r="DN13">
        <v>123.55</v>
      </c>
      <c r="DO13">
        <v>81.73</v>
      </c>
      <c r="DP13">
        <v>77.78</v>
      </c>
      <c r="DQ13">
        <v>9.5299999999999994</v>
      </c>
      <c r="DR13">
        <v>252.75</v>
      </c>
      <c r="DS13">
        <v>252.75</v>
      </c>
      <c r="DT13">
        <v>277.97000000000003</v>
      </c>
      <c r="DU13">
        <v>0.245797969712099</v>
      </c>
      <c r="DV13">
        <v>3.4</v>
      </c>
      <c r="DW13">
        <v>53</v>
      </c>
      <c r="DX13">
        <v>107.36</v>
      </c>
      <c r="DY13">
        <v>38.03</v>
      </c>
      <c r="DZ13">
        <v>-4.1900000000000004</v>
      </c>
      <c r="EA13">
        <v>20.58</v>
      </c>
      <c r="EB13">
        <v>-20.53</v>
      </c>
      <c r="EC13">
        <v>82.37</v>
      </c>
      <c r="ED13">
        <v>-26.73</v>
      </c>
      <c r="EE13">
        <v>-26.33</v>
      </c>
      <c r="EF13">
        <v>-2.72</v>
      </c>
      <c r="EG13">
        <v>8182.1711876629497</v>
      </c>
      <c r="EH13">
        <v>49.925112331502753</v>
      </c>
      <c r="EI13">
        <v>101.49</v>
      </c>
      <c r="EJ13">
        <v>27104.86</v>
      </c>
      <c r="EK13">
        <v>2268.25</v>
      </c>
      <c r="EL13">
        <v>1068.72</v>
      </c>
      <c r="EM13">
        <v>24.7</v>
      </c>
      <c r="EN13">
        <v>73.739999999999995</v>
      </c>
      <c r="EO13">
        <v>0.76</v>
      </c>
      <c r="EP13">
        <v>2.73</v>
      </c>
      <c r="EQ13">
        <v>3.97</v>
      </c>
      <c r="ER13">
        <v>21.91</v>
      </c>
      <c r="ES13">
        <v>10.61</v>
      </c>
      <c r="ET13">
        <v>17.68</v>
      </c>
      <c r="EU13">
        <v>9.43</v>
      </c>
      <c r="EV13">
        <v>58867</v>
      </c>
      <c r="EW13">
        <v>4563.8599999999997</v>
      </c>
      <c r="EX13">
        <v>24.12</v>
      </c>
      <c r="EY13">
        <v>59.93</v>
      </c>
      <c r="EZ13">
        <v>36.020000000000003</v>
      </c>
      <c r="FA13">
        <v>11.78</v>
      </c>
      <c r="FB13">
        <v>1.01</v>
      </c>
      <c r="FC13">
        <v>110711</v>
      </c>
      <c r="FD13">
        <v>33.619999999999997</v>
      </c>
      <c r="FE13">
        <v>66986</v>
      </c>
      <c r="FF13">
        <v>81.59</v>
      </c>
      <c r="FG13">
        <v>14.18</v>
      </c>
      <c r="FH13">
        <v>174</v>
      </c>
      <c r="FI13">
        <v>9</v>
      </c>
      <c r="FJ13">
        <v>143</v>
      </c>
      <c r="FK13">
        <v>61</v>
      </c>
      <c r="FL13">
        <v>161</v>
      </c>
      <c r="FM13">
        <v>9</v>
      </c>
      <c r="FN13">
        <v>126</v>
      </c>
      <c r="FO13">
        <v>61</v>
      </c>
      <c r="FP13">
        <v>42923</v>
      </c>
      <c r="FQ13">
        <v>1001</v>
      </c>
      <c r="FR13">
        <v>22132</v>
      </c>
      <c r="FS13">
        <v>19790</v>
      </c>
      <c r="FT13">
        <v>80.73</v>
      </c>
      <c r="FU13">
        <v>14.19</v>
      </c>
      <c r="FV13">
        <v>5.08</v>
      </c>
      <c r="FW13">
        <v>167.3981255828952</v>
      </c>
      <c r="FX13">
        <v>276.3902747722226</v>
      </c>
      <c r="FY13">
        <v>13.44327950993828</v>
      </c>
      <c r="FZ13">
        <v>1494.4929121369651</v>
      </c>
      <c r="GA13">
        <v>443.7884003551178</v>
      </c>
      <c r="GB13">
        <v>62.279742902485992</v>
      </c>
      <c r="GC13">
        <v>77.5</v>
      </c>
      <c r="GD13">
        <v>84.537886536048262</v>
      </c>
      <c r="GE13">
        <v>15.46211346395174</v>
      </c>
      <c r="GF13">
        <v>1.192789968652038</v>
      </c>
      <c r="GG13">
        <v>0.1532414221923723</v>
      </c>
      <c r="GH13">
        <v>0.84675857780762764</v>
      </c>
      <c r="GI13">
        <v>5.64371153607333E-2</v>
      </c>
      <c r="GJ13">
        <v>0</v>
      </c>
      <c r="GK13">
        <v>1.727690497407252</v>
      </c>
      <c r="GL13">
        <v>0.31266733620392451</v>
      </c>
      <c r="GM13">
        <v>0.40358744394618828</v>
      </c>
      <c r="GN13">
        <v>40.059790732436468</v>
      </c>
      <c r="GO13">
        <v>0.1121076233183857</v>
      </c>
      <c r="GP13">
        <v>16.14349775784753</v>
      </c>
      <c r="GQ13">
        <v>95.291479820627799</v>
      </c>
      <c r="GR13">
        <v>1338</v>
      </c>
      <c r="GS13">
        <v>3.225842572129598</v>
      </c>
      <c r="GT13">
        <v>3.0149503658260048</v>
      </c>
      <c r="GU13">
        <v>59.940209267563532</v>
      </c>
      <c r="GV13">
        <v>95.322085889570545</v>
      </c>
      <c r="GW13">
        <v>94.983619983619988</v>
      </c>
      <c r="GX13">
        <v>3.6376098389763749</v>
      </c>
      <c r="GY13">
        <v>365.58639178079858</v>
      </c>
      <c r="GZ13">
        <v>3.2684000000000002</v>
      </c>
      <c r="HA13">
        <v>37.456800000000001</v>
      </c>
      <c r="HB13">
        <v>0.87</v>
      </c>
      <c r="HC13">
        <v>0.26500000000000001</v>
      </c>
      <c r="HD13">
        <v>0.187</v>
      </c>
      <c r="HE13">
        <v>0.29699999999999999</v>
      </c>
      <c r="HF13">
        <v>0.115</v>
      </c>
      <c r="HG13">
        <v>0.13700000000000001</v>
      </c>
      <c r="HH13">
        <v>3.3000000000000002E-2</v>
      </c>
      <c r="HI13">
        <v>4.4999999999999998E-2</v>
      </c>
      <c r="HJ13">
        <v>0.182</v>
      </c>
      <c r="HK13">
        <v>0.46100000000000002</v>
      </c>
      <c r="HL13">
        <v>0.27900000000000003</v>
      </c>
      <c r="HM13">
        <v>446.7</v>
      </c>
      <c r="HN13">
        <v>2.5842235004108471</v>
      </c>
      <c r="HO13">
        <v>543.63</v>
      </c>
      <c r="HP13">
        <v>348.2</v>
      </c>
      <c r="HQ13">
        <v>441.31</v>
      </c>
      <c r="HR13">
        <v>1.23</v>
      </c>
      <c r="HS13">
        <v>255</v>
      </c>
      <c r="HT13">
        <v>232</v>
      </c>
      <c r="HU13">
        <v>22</v>
      </c>
      <c r="HV13">
        <v>1</v>
      </c>
      <c r="HW13">
        <v>157.17164993250859</v>
      </c>
      <c r="HX13" t="s">
        <v>449</v>
      </c>
      <c r="HY13">
        <v>1029</v>
      </c>
      <c r="HZ13">
        <v>3.58</v>
      </c>
      <c r="IA13">
        <v>3.3</v>
      </c>
      <c r="IB13">
        <v>3.9</v>
      </c>
      <c r="IC13">
        <v>4.0999999999999996</v>
      </c>
      <c r="ID13">
        <v>3.8</v>
      </c>
      <c r="IE13">
        <v>2.8</v>
      </c>
      <c r="IF13">
        <v>3.4</v>
      </c>
      <c r="IG13">
        <v>3.4</v>
      </c>
      <c r="IH13">
        <v>2.9</v>
      </c>
      <c r="II13">
        <v>3.2</v>
      </c>
      <c r="IJ13">
        <v>3.6</v>
      </c>
      <c r="IK13">
        <v>2.6</v>
      </c>
      <c r="IL13">
        <v>4.5999999999999996</v>
      </c>
      <c r="IM13">
        <v>3.6</v>
      </c>
      <c r="IN13">
        <v>4.5999999999999996</v>
      </c>
      <c r="IO13">
        <v>3.9</v>
      </c>
      <c r="IP13">
        <v>3.9</v>
      </c>
      <c r="IQ13">
        <v>3.8</v>
      </c>
      <c r="IR13">
        <v>4.4000000000000004</v>
      </c>
      <c r="IS13">
        <v>4</v>
      </c>
      <c r="IT13">
        <v>4.5</v>
      </c>
      <c r="IU13">
        <v>4</v>
      </c>
      <c r="IV13">
        <v>4.2</v>
      </c>
      <c r="IW13">
        <v>4.2</v>
      </c>
      <c r="IX13">
        <v>3.8</v>
      </c>
      <c r="IY13">
        <v>3.7</v>
      </c>
      <c r="IZ13">
        <v>4.4000000000000004</v>
      </c>
      <c r="JA13">
        <v>2.9</v>
      </c>
      <c r="JB13">
        <v>2.6</v>
      </c>
      <c r="JC13">
        <v>2.9</v>
      </c>
      <c r="JD13">
        <v>2.5</v>
      </c>
      <c r="JE13">
        <v>3.1</v>
      </c>
      <c r="JF13">
        <v>2.8</v>
      </c>
      <c r="JG13" t="s">
        <v>203</v>
      </c>
      <c r="JH13">
        <v>580</v>
      </c>
      <c r="JI13">
        <v>2</v>
      </c>
      <c r="JJ13">
        <v>3.55</v>
      </c>
      <c r="JK13">
        <v>3.4</v>
      </c>
      <c r="JL13">
        <v>3.8</v>
      </c>
      <c r="JM13">
        <v>4.0999999999999996</v>
      </c>
      <c r="JN13">
        <v>3.7</v>
      </c>
      <c r="JO13">
        <v>2.7</v>
      </c>
      <c r="JP13">
        <v>3.3</v>
      </c>
      <c r="JQ13">
        <v>3.4</v>
      </c>
      <c r="JR13">
        <v>2.9</v>
      </c>
      <c r="JS13">
        <v>3.7</v>
      </c>
      <c r="JT13">
        <v>3.8</v>
      </c>
      <c r="JU13">
        <v>3</v>
      </c>
      <c r="JV13">
        <v>4.5999999999999996</v>
      </c>
      <c r="JW13">
        <v>3.5</v>
      </c>
      <c r="JX13">
        <v>4.4000000000000004</v>
      </c>
      <c r="JY13">
        <v>3.8</v>
      </c>
      <c r="JZ13">
        <v>3.9</v>
      </c>
      <c r="KA13">
        <v>3.7</v>
      </c>
      <c r="KB13">
        <v>4.4000000000000004</v>
      </c>
      <c r="KC13">
        <v>3.8</v>
      </c>
      <c r="KD13">
        <v>4.5999999999999996</v>
      </c>
      <c r="KE13">
        <v>3.8</v>
      </c>
      <c r="KF13">
        <v>4.2</v>
      </c>
      <c r="KG13">
        <v>4.0999999999999996</v>
      </c>
      <c r="KH13">
        <v>3.8</v>
      </c>
      <c r="KI13">
        <v>3.7</v>
      </c>
      <c r="KJ13">
        <v>4.3</v>
      </c>
      <c r="KK13">
        <v>2.8</v>
      </c>
      <c r="KL13">
        <v>2.5</v>
      </c>
      <c r="KM13">
        <v>2.8</v>
      </c>
      <c r="KN13">
        <v>2.4</v>
      </c>
      <c r="KO13">
        <v>3.1</v>
      </c>
      <c r="KP13">
        <v>2.6</v>
      </c>
      <c r="KQ13" t="s">
        <v>203</v>
      </c>
      <c r="KR13">
        <v>99.8</v>
      </c>
      <c r="KS13">
        <v>5.27</v>
      </c>
      <c r="KT13">
        <v>10.46</v>
      </c>
      <c r="KU13">
        <v>4</v>
      </c>
      <c r="KV13">
        <v>19.46</v>
      </c>
      <c r="KW13">
        <v>0</v>
      </c>
      <c r="KX13">
        <v>0</v>
      </c>
      <c r="KY13">
        <v>0</v>
      </c>
      <c r="KZ13">
        <v>464.75999999999988</v>
      </c>
      <c r="LA13">
        <v>92.36</v>
      </c>
      <c r="LB13">
        <v>473.39</v>
      </c>
      <c r="LC13">
        <v>91.71</v>
      </c>
      <c r="LD13">
        <v>519.36</v>
      </c>
      <c r="LE13">
        <v>94.15</v>
      </c>
      <c r="LF13">
        <v>198.63</v>
      </c>
      <c r="LG13">
        <v>99.92</v>
      </c>
      <c r="LH13">
        <v>69.09</v>
      </c>
      <c r="LI13">
        <v>49.03</v>
      </c>
      <c r="LJ13">
        <v>39.43</v>
      </c>
      <c r="LK13">
        <v>16.64</v>
      </c>
      <c r="LL13">
        <v>10.09</v>
      </c>
      <c r="LM13">
        <v>5.61</v>
      </c>
      <c r="LN13">
        <v>2.74</v>
      </c>
      <c r="LO13">
        <v>33.57</v>
      </c>
      <c r="LP13">
        <v>2.2400000000000002</v>
      </c>
      <c r="LQ13">
        <v>21.68</v>
      </c>
      <c r="LR13">
        <v>2.41</v>
      </c>
      <c r="LS13">
        <v>92.005181347150298</v>
      </c>
      <c r="LT13">
        <v>5.7893192488262901</v>
      </c>
      <c r="LU13">
        <v>15.892227979274599</v>
      </c>
      <c r="LV13">
        <v>177569.95723171101</v>
      </c>
      <c r="LW13">
        <v>30672</v>
      </c>
      <c r="LX13">
        <v>15519</v>
      </c>
      <c r="LY13">
        <v>13253</v>
      </c>
      <c r="LZ13">
        <v>1900</v>
      </c>
      <c r="MA13">
        <v>2938</v>
      </c>
      <c r="MB13">
        <v>2117</v>
      </c>
      <c r="MC13">
        <v>4836</v>
      </c>
      <c r="MD13">
        <v>10920</v>
      </c>
      <c r="ME13">
        <v>6675</v>
      </c>
      <c r="MF13">
        <v>2915</v>
      </c>
      <c r="MG13">
        <v>271</v>
      </c>
      <c r="MH13">
        <v>1930</v>
      </c>
      <c r="MI13">
        <v>1079</v>
      </c>
      <c r="MJ13">
        <v>773</v>
      </c>
      <c r="MK13">
        <v>0.41738660907127401</v>
      </c>
      <c r="ML13">
        <v>83</v>
      </c>
      <c r="MM13">
        <v>170</v>
      </c>
      <c r="MN13">
        <v>163</v>
      </c>
      <c r="MO13">
        <v>348</v>
      </c>
      <c r="MP13">
        <v>595</v>
      </c>
      <c r="MQ13">
        <v>436</v>
      </c>
      <c r="MR13">
        <v>183</v>
      </c>
      <c r="MS13">
        <v>39</v>
      </c>
      <c r="MT13">
        <v>177570</v>
      </c>
      <c r="MU13">
        <v>1.09446914339423</v>
      </c>
      <c r="MV13">
        <v>42.978065802592198</v>
      </c>
      <c r="MW13">
        <v>41.273712737127397</v>
      </c>
      <c r="MX13">
        <v>41.498904709748103</v>
      </c>
      <c r="MY13">
        <v>8403.1399638806106</v>
      </c>
      <c r="MZ13">
        <v>4.3437583173603498</v>
      </c>
      <c r="NA13">
        <v>5.5202628696604599</v>
      </c>
      <c r="NB13">
        <v>112.029572836802</v>
      </c>
      <c r="NC13">
        <v>1628.54819277108</v>
      </c>
      <c r="ND13">
        <v>0.19775280898876399</v>
      </c>
      <c r="NE13">
        <v>445</v>
      </c>
      <c r="NF13">
        <v>58.461978599568781</v>
      </c>
      <c r="NG13">
        <v>12.09472275876705</v>
      </c>
      <c r="NH13">
        <v>298</v>
      </c>
      <c r="NI13">
        <v>371</v>
      </c>
      <c r="NJ13">
        <v>544</v>
      </c>
      <c r="NK13">
        <v>454</v>
      </c>
      <c r="NL13">
        <v>467</v>
      </c>
      <c r="NM13">
        <v>0.1396438612933458</v>
      </c>
      <c r="NN13">
        <v>0.1738519212746017</v>
      </c>
      <c r="NO13">
        <v>0.25492033739456421</v>
      </c>
      <c r="NP13">
        <v>0.21274601686972819</v>
      </c>
      <c r="NQ13">
        <v>0.2188378631677601</v>
      </c>
      <c r="NR13">
        <v>43.619962511715087</v>
      </c>
      <c r="NS13">
        <v>2134</v>
      </c>
      <c r="NT13">
        <v>0.50327408793264738</v>
      </c>
      <c r="NU13">
        <v>2138</v>
      </c>
      <c r="NV13">
        <v>25.470114176050011</v>
      </c>
      <c r="NW13">
        <v>96</v>
      </c>
      <c r="NX13">
        <v>0.20833333333333329</v>
      </c>
      <c r="NY13">
        <v>0.17708333333333329</v>
      </c>
      <c r="NZ13">
        <v>0.17708333333333329</v>
      </c>
      <c r="OA13">
        <v>0.14583333333333329</v>
      </c>
      <c r="OB13">
        <v>0.17708333333333329</v>
      </c>
      <c r="OC13">
        <v>4.1666666666666657E-2</v>
      </c>
      <c r="OD13">
        <v>7.2916666666666671E-2</v>
      </c>
      <c r="OE13">
        <v>3.6827160493827158</v>
      </c>
      <c r="OF13">
        <v>14.35158597148736</v>
      </c>
      <c r="OG13">
        <v>1620</v>
      </c>
      <c r="OH13">
        <v>0.26851851851851849</v>
      </c>
      <c r="OI13">
        <v>0.30925925925925918</v>
      </c>
      <c r="OJ13">
        <v>0.16358024691358031</v>
      </c>
      <c r="OK13">
        <v>0.1141975308641975</v>
      </c>
      <c r="OL13">
        <v>9.3209876543209877E-2</v>
      </c>
      <c r="OM13">
        <v>2.777777777777778E-2</v>
      </c>
      <c r="ON13">
        <v>2.3456790123456792E-2</v>
      </c>
      <c r="OO13">
        <v>95</v>
      </c>
      <c r="OP13">
        <v>257</v>
      </c>
      <c r="OQ13">
        <v>680</v>
      </c>
      <c r="OR13">
        <v>568</v>
      </c>
      <c r="OS13">
        <v>154</v>
      </c>
      <c r="OT13">
        <v>5.416191562143672E-2</v>
      </c>
      <c r="OU13">
        <v>0.14652223489167621</v>
      </c>
      <c r="OV13">
        <v>0.38768529076396813</v>
      </c>
      <c r="OW13">
        <v>0.32383124287343218</v>
      </c>
      <c r="OX13">
        <v>8.7799315849486886E-2</v>
      </c>
      <c r="OY13">
        <v>44.24800456100342</v>
      </c>
      <c r="OZ13">
        <v>1754</v>
      </c>
      <c r="PA13">
        <v>0.40516698172652799</v>
      </c>
      <c r="PB13">
        <v>1587</v>
      </c>
      <c r="PC13">
        <v>6.2126707316066954</v>
      </c>
      <c r="PD13">
        <v>26346</v>
      </c>
      <c r="PE13">
        <v>0.31947923783496551</v>
      </c>
      <c r="PF13">
        <v>0.31708798299552121</v>
      </c>
      <c r="PG13">
        <v>0.17869885371593411</v>
      </c>
      <c r="PH13">
        <v>0.13003871555454341</v>
      </c>
      <c r="PI13">
        <v>5.0216351628330679E-2</v>
      </c>
      <c r="PJ13">
        <v>4.3270325666135284E-3</v>
      </c>
      <c r="PK13">
        <v>1.5182570409170271E-4</v>
      </c>
      <c r="PL13">
        <v>26149</v>
      </c>
      <c r="PM13">
        <v>33458</v>
      </c>
      <c r="PN13">
        <v>43692</v>
      </c>
      <c r="PO13">
        <v>30495</v>
      </c>
      <c r="PP13">
        <v>27972</v>
      </c>
      <c r="PQ13">
        <v>16.2</v>
      </c>
      <c r="PR13">
        <v>20.7</v>
      </c>
      <c r="PS13">
        <v>27</v>
      </c>
      <c r="PT13">
        <v>18.899999999999999</v>
      </c>
      <c r="PU13">
        <v>17.3</v>
      </c>
      <c r="PV13">
        <v>40.9</v>
      </c>
      <c r="PW13">
        <v>0.49131857768902198</v>
      </c>
    </row>
    <row r="14" spans="1:439" x14ac:dyDescent="0.3">
      <c r="A14" t="s">
        <v>800</v>
      </c>
      <c r="B14" t="s">
        <v>814</v>
      </c>
      <c r="C14">
        <v>1</v>
      </c>
      <c r="D14" t="s">
        <v>817</v>
      </c>
      <c r="E14" t="s">
        <v>822</v>
      </c>
      <c r="F14" t="s">
        <v>209</v>
      </c>
      <c r="G14" t="s">
        <v>396</v>
      </c>
      <c r="H14" t="s">
        <v>397</v>
      </c>
      <c r="I14" t="s">
        <v>398</v>
      </c>
      <c r="J14" t="s">
        <v>399</v>
      </c>
      <c r="K14">
        <v>7.4641650000000004</v>
      </c>
      <c r="L14">
        <v>51.514170999999997</v>
      </c>
      <c r="M14" t="s">
        <v>400</v>
      </c>
      <c r="N14" t="s">
        <v>836</v>
      </c>
      <c r="O14" t="s">
        <v>836</v>
      </c>
      <c r="P14" t="s">
        <v>830</v>
      </c>
      <c r="Q14">
        <v>1</v>
      </c>
      <c r="R14">
        <v>11</v>
      </c>
      <c r="S14">
        <v>51</v>
      </c>
      <c r="T14">
        <v>71</v>
      </c>
      <c r="U14">
        <v>111</v>
      </c>
      <c r="V14">
        <v>5113000</v>
      </c>
      <c r="W14" t="s">
        <v>905</v>
      </c>
      <c r="X14">
        <v>0</v>
      </c>
      <c r="Y14">
        <v>280.70999999999998</v>
      </c>
      <c r="Z14">
        <v>46.4</v>
      </c>
      <c r="AA14">
        <v>8.6850000000000005</v>
      </c>
      <c r="AB14">
        <v>11.54</v>
      </c>
      <c r="AC14">
        <v>16</v>
      </c>
      <c r="AD14">
        <v>5.5</v>
      </c>
      <c r="AE14">
        <v>33.76</v>
      </c>
      <c r="AF14">
        <v>28.72</v>
      </c>
      <c r="AG14">
        <v>763</v>
      </c>
      <c r="AH14">
        <v>20.84</v>
      </c>
      <c r="AI14">
        <v>5.14</v>
      </c>
      <c r="AJ14">
        <v>12.3</v>
      </c>
      <c r="AK14">
        <v>1366537</v>
      </c>
      <c r="AL14">
        <v>4449</v>
      </c>
      <c r="AM14">
        <v>18</v>
      </c>
      <c r="AN14">
        <v>76.86</v>
      </c>
      <c r="AO14">
        <v>46.62</v>
      </c>
      <c r="AP14">
        <v>1.92</v>
      </c>
      <c r="AQ14">
        <v>42.63</v>
      </c>
      <c r="AR14">
        <v>26.53415132924335</v>
      </c>
      <c r="AS14">
        <v>3.33</v>
      </c>
      <c r="AT14">
        <v>426.92</v>
      </c>
      <c r="AU14">
        <v>593317</v>
      </c>
      <c r="AV14">
        <v>2111.4483985765119</v>
      </c>
      <c r="AW14">
        <v>290847</v>
      </c>
      <c r="AX14">
        <v>302470</v>
      </c>
      <c r="AY14">
        <v>3.71</v>
      </c>
      <c r="AZ14">
        <v>-37.1</v>
      </c>
      <c r="BA14">
        <v>43.2</v>
      </c>
      <c r="BB14">
        <v>45.505353417597263</v>
      </c>
      <c r="BC14">
        <v>3032.32</v>
      </c>
      <c r="BD14">
        <v>0.50933294820402675</v>
      </c>
      <c r="BE14">
        <v>17027</v>
      </c>
      <c r="BF14">
        <v>17556</v>
      </c>
      <c r="BG14">
        <v>23710</v>
      </c>
      <c r="BH14">
        <v>27548</v>
      </c>
      <c r="BI14">
        <v>17096</v>
      </c>
      <c r="BJ14">
        <v>11873</v>
      </c>
      <c r="BK14">
        <v>36568</v>
      </c>
      <c r="BL14">
        <v>42976</v>
      </c>
      <c r="BM14">
        <v>43427</v>
      </c>
      <c r="BN14">
        <v>39889</v>
      </c>
      <c r="BO14">
        <v>38593</v>
      </c>
      <c r="BP14">
        <v>35384</v>
      </c>
      <c r="BQ14">
        <v>39835</v>
      </c>
      <c r="BR14">
        <v>45813</v>
      </c>
      <c r="BS14">
        <v>41428</v>
      </c>
      <c r="BT14">
        <v>62403</v>
      </c>
      <c r="BU14">
        <v>60217</v>
      </c>
      <c r="BV14">
        <v>595471</v>
      </c>
      <c r="BW14">
        <v>8725</v>
      </c>
      <c r="BX14">
        <v>9086</v>
      </c>
      <c r="BY14">
        <v>11970</v>
      </c>
      <c r="BZ14">
        <v>13927</v>
      </c>
      <c r="CA14">
        <v>8739</v>
      </c>
      <c r="CB14">
        <v>6078</v>
      </c>
      <c r="CC14">
        <v>18609</v>
      </c>
      <c r="CD14">
        <v>22713</v>
      </c>
      <c r="CE14">
        <v>22561</v>
      </c>
      <c r="CF14">
        <v>20413</v>
      </c>
      <c r="CG14">
        <v>19252</v>
      </c>
      <c r="CH14">
        <v>17615</v>
      </c>
      <c r="CI14">
        <v>20218</v>
      </c>
      <c r="CJ14">
        <v>23378</v>
      </c>
      <c r="CK14">
        <v>20408</v>
      </c>
      <c r="CL14">
        <v>28975</v>
      </c>
      <c r="CM14">
        <v>23704</v>
      </c>
      <c r="CN14">
        <v>292178</v>
      </c>
      <c r="CO14">
        <v>8302</v>
      </c>
      <c r="CP14">
        <v>8470</v>
      </c>
      <c r="CQ14">
        <v>11740</v>
      </c>
      <c r="CR14">
        <v>13621</v>
      </c>
      <c r="CS14">
        <v>8357</v>
      </c>
      <c r="CT14">
        <v>5795</v>
      </c>
      <c r="CU14">
        <v>17959</v>
      </c>
      <c r="CV14">
        <v>20263</v>
      </c>
      <c r="CW14">
        <v>20866</v>
      </c>
      <c r="CX14">
        <v>19476</v>
      </c>
      <c r="CY14">
        <v>19341</v>
      </c>
      <c r="CZ14">
        <v>17769</v>
      </c>
      <c r="DA14">
        <v>19617</v>
      </c>
      <c r="DB14">
        <v>22435</v>
      </c>
      <c r="DC14">
        <v>21020</v>
      </c>
      <c r="DD14">
        <v>33428</v>
      </c>
      <c r="DE14">
        <v>36513</v>
      </c>
      <c r="DF14">
        <v>303293</v>
      </c>
      <c r="DG14">
        <v>0.18888048041771899</v>
      </c>
      <c r="DH14">
        <v>32.1</v>
      </c>
      <c r="DI14">
        <v>73.8</v>
      </c>
      <c r="DJ14">
        <v>31.52</v>
      </c>
      <c r="DK14">
        <v>88.63</v>
      </c>
      <c r="DL14">
        <v>7.81</v>
      </c>
      <c r="DM14">
        <v>40.26</v>
      </c>
      <c r="DN14">
        <v>104.22</v>
      </c>
      <c r="DO14">
        <v>63.95</v>
      </c>
      <c r="DP14">
        <v>39.06</v>
      </c>
      <c r="DQ14">
        <v>13.87</v>
      </c>
      <c r="DR14">
        <v>110.18</v>
      </c>
      <c r="DS14">
        <v>110.18</v>
      </c>
      <c r="DT14">
        <v>90.57</v>
      </c>
      <c r="DU14">
        <v>8.8819298958229806E-2</v>
      </c>
      <c r="DV14">
        <v>8</v>
      </c>
      <c r="DW14">
        <v>37.299999999999997</v>
      </c>
      <c r="DX14">
        <v>101.65</v>
      </c>
      <c r="DY14">
        <v>35.56</v>
      </c>
      <c r="DZ14">
        <v>-2.0499999999999998</v>
      </c>
      <c r="EA14">
        <v>16.38</v>
      </c>
      <c r="EB14">
        <v>-8.32</v>
      </c>
      <c r="EC14">
        <v>22.51</v>
      </c>
      <c r="ED14">
        <v>-9.7899999999999991</v>
      </c>
      <c r="EE14">
        <v>-11.61</v>
      </c>
      <c r="EF14">
        <v>-4.03</v>
      </c>
      <c r="EG14">
        <v>11838.696683223299</v>
      </c>
      <c r="EH14">
        <v>210.34286898909011</v>
      </c>
      <c r="EI14">
        <v>73.900000000000006</v>
      </c>
      <c r="EJ14">
        <v>24222.23</v>
      </c>
      <c r="EK14">
        <v>1291.33</v>
      </c>
      <c r="EL14">
        <v>591.12</v>
      </c>
      <c r="EM14">
        <v>11.27</v>
      </c>
      <c r="EN14">
        <v>54.31</v>
      </c>
      <c r="EO14">
        <v>0.73</v>
      </c>
      <c r="EP14">
        <v>4.47</v>
      </c>
      <c r="EQ14">
        <v>10.07</v>
      </c>
      <c r="ER14">
        <v>13.63</v>
      </c>
      <c r="ES14">
        <v>5.66</v>
      </c>
      <c r="ET14">
        <v>5.47</v>
      </c>
      <c r="EU14">
        <v>4.03</v>
      </c>
      <c r="EV14">
        <v>46802</v>
      </c>
      <c r="EW14">
        <v>3614.85</v>
      </c>
      <c r="EX14">
        <v>21.02</v>
      </c>
      <c r="EY14">
        <v>58.74</v>
      </c>
      <c r="EZ14">
        <v>19.68</v>
      </c>
      <c r="FA14">
        <v>16.12</v>
      </c>
      <c r="FB14">
        <v>0.94</v>
      </c>
      <c r="FC14">
        <v>257885</v>
      </c>
      <c r="FD14">
        <v>30.47</v>
      </c>
      <c r="FE14">
        <v>226650</v>
      </c>
      <c r="FF14">
        <v>70.59</v>
      </c>
      <c r="FG14">
        <v>17.260000000000002</v>
      </c>
      <c r="FH14">
        <v>892</v>
      </c>
      <c r="FI14">
        <v>44</v>
      </c>
      <c r="FJ14">
        <v>866</v>
      </c>
      <c r="FK14">
        <v>122</v>
      </c>
      <c r="FL14">
        <v>811</v>
      </c>
      <c r="FM14">
        <v>44</v>
      </c>
      <c r="FN14">
        <v>756</v>
      </c>
      <c r="FO14">
        <v>122</v>
      </c>
      <c r="FP14">
        <v>150870</v>
      </c>
      <c r="FQ14">
        <v>5021</v>
      </c>
      <c r="FR14">
        <v>108743</v>
      </c>
      <c r="FS14">
        <v>37106</v>
      </c>
      <c r="FT14">
        <v>68.17</v>
      </c>
      <c r="FU14">
        <v>22.05</v>
      </c>
      <c r="FV14">
        <v>9.7799999999999994</v>
      </c>
      <c r="FW14">
        <v>550.61137329720236</v>
      </c>
      <c r="FX14">
        <v>1348.825565629445</v>
      </c>
      <c r="FY14">
        <v>100.223390664424</v>
      </c>
      <c r="FZ14">
        <v>4799.2848177692158</v>
      </c>
      <c r="GA14">
        <v>1899.4369389266481</v>
      </c>
      <c r="GB14">
        <v>71.011863462635034</v>
      </c>
      <c r="GC14">
        <v>79.2</v>
      </c>
      <c r="GD14">
        <v>86.496400093714939</v>
      </c>
      <c r="GE14">
        <v>13.503599906285061</v>
      </c>
      <c r="GF14">
        <v>1.1744695183563489</v>
      </c>
      <c r="GG14">
        <v>2.5165062884032949E-2</v>
      </c>
      <c r="GH14">
        <v>0.97483493711596703</v>
      </c>
      <c r="GI14">
        <v>7.1036498659018787E-2</v>
      </c>
      <c r="GJ14">
        <v>0</v>
      </c>
      <c r="GK14">
        <v>1.811277781525251</v>
      </c>
      <c r="GL14">
        <v>4.6757576628700892E-2</v>
      </c>
      <c r="GM14">
        <v>0.29004531958118462</v>
      </c>
      <c r="GN14">
        <v>40.365682137834042</v>
      </c>
      <c r="GO14">
        <v>4.6257227691826851E-2</v>
      </c>
      <c r="GP14">
        <v>8.8607594936708853</v>
      </c>
      <c r="GQ14">
        <v>93.655258634161584</v>
      </c>
      <c r="GR14">
        <v>6399</v>
      </c>
      <c r="GS14">
        <v>3.3707985159946761</v>
      </c>
      <c r="GT14">
        <v>3.3688931013503449</v>
      </c>
      <c r="GU14">
        <v>59.634317862165958</v>
      </c>
      <c r="GV14">
        <v>94.620253164556971</v>
      </c>
      <c r="GW14">
        <v>95.387929016247597</v>
      </c>
      <c r="GX14">
        <v>6.7595620602371813</v>
      </c>
      <c r="GY14">
        <v>312.36467388871421</v>
      </c>
      <c r="GZ14">
        <v>3.0859000000000001</v>
      </c>
      <c r="HA14">
        <v>35.013100000000001</v>
      </c>
      <c r="HB14">
        <v>0.84399999999999997</v>
      </c>
      <c r="HC14">
        <v>0.26400000000000001</v>
      </c>
      <c r="HD14">
        <v>9.1999999999999998E-2</v>
      </c>
      <c r="HE14">
        <v>0.373</v>
      </c>
      <c r="HF14">
        <v>0.13200000000000001</v>
      </c>
      <c r="HG14">
        <v>0.13900000000000001</v>
      </c>
      <c r="HH14">
        <v>3.2000000000000001E-2</v>
      </c>
      <c r="HI14">
        <v>3.1E-2</v>
      </c>
      <c r="HJ14">
        <v>0.19800000000000001</v>
      </c>
      <c r="HK14">
        <v>0.47399999999999998</v>
      </c>
      <c r="HL14">
        <v>0.26500000000000001</v>
      </c>
      <c r="HM14">
        <v>503.9</v>
      </c>
      <c r="HN14">
        <v>1.839936901105909</v>
      </c>
      <c r="HO14">
        <v>401.98</v>
      </c>
      <c r="HP14">
        <v>358.8</v>
      </c>
      <c r="HQ14">
        <v>402.99</v>
      </c>
      <c r="HR14">
        <v>1.01</v>
      </c>
      <c r="HS14">
        <v>461</v>
      </c>
      <c r="HT14">
        <v>401</v>
      </c>
      <c r="HU14">
        <v>58</v>
      </c>
      <c r="HV14">
        <v>2</v>
      </c>
      <c r="HW14">
        <v>77.698768112155889</v>
      </c>
      <c r="HX14" t="s">
        <v>400</v>
      </c>
      <c r="HY14">
        <v>1928</v>
      </c>
      <c r="HZ14">
        <v>4.2699999999999996</v>
      </c>
      <c r="IA14">
        <v>4</v>
      </c>
      <c r="IB14">
        <v>4.5999999999999996</v>
      </c>
      <c r="IC14">
        <v>4.7</v>
      </c>
      <c r="ID14">
        <v>4.8</v>
      </c>
      <c r="IE14">
        <v>3.3</v>
      </c>
      <c r="IF14">
        <v>4.2</v>
      </c>
      <c r="IG14">
        <v>4.4000000000000004</v>
      </c>
      <c r="IH14">
        <v>3.8</v>
      </c>
      <c r="II14">
        <v>3.8</v>
      </c>
      <c r="IJ14">
        <v>4</v>
      </c>
      <c r="IK14">
        <v>3.6</v>
      </c>
      <c r="IL14">
        <v>5.0999999999999996</v>
      </c>
      <c r="IM14">
        <v>4.5999999999999996</v>
      </c>
      <c r="IN14">
        <v>4.9000000000000004</v>
      </c>
      <c r="IO14">
        <v>4.9000000000000004</v>
      </c>
      <c r="IP14">
        <v>4.8</v>
      </c>
      <c r="IQ14">
        <v>4</v>
      </c>
      <c r="IR14">
        <v>4.8</v>
      </c>
      <c r="IS14">
        <v>4.9000000000000004</v>
      </c>
      <c r="IT14">
        <v>4.5999999999999996</v>
      </c>
      <c r="IU14">
        <v>4.8</v>
      </c>
      <c r="IV14">
        <v>4.9000000000000004</v>
      </c>
      <c r="IW14">
        <v>5.2</v>
      </c>
      <c r="IX14">
        <v>4.7</v>
      </c>
      <c r="IY14">
        <v>4.3</v>
      </c>
      <c r="IZ14">
        <v>5.2</v>
      </c>
      <c r="JA14">
        <v>4.5</v>
      </c>
      <c r="JB14">
        <v>3.5</v>
      </c>
      <c r="JC14">
        <v>3.8</v>
      </c>
      <c r="JD14">
        <v>2.8</v>
      </c>
      <c r="JE14">
        <v>3.6</v>
      </c>
      <c r="JF14">
        <v>2.7</v>
      </c>
      <c r="JG14" t="s">
        <v>203</v>
      </c>
      <c r="JH14">
        <v>1690</v>
      </c>
      <c r="JI14">
        <v>13</v>
      </c>
      <c r="JJ14">
        <v>4.3</v>
      </c>
      <c r="JK14">
        <v>4.0999999999999996</v>
      </c>
      <c r="JL14">
        <v>4.5999999999999996</v>
      </c>
      <c r="JM14">
        <v>4.7</v>
      </c>
      <c r="JN14">
        <v>4.8</v>
      </c>
      <c r="JO14">
        <v>3.2</v>
      </c>
      <c r="JP14">
        <v>4.0999999999999996</v>
      </c>
      <c r="JQ14">
        <v>4.3</v>
      </c>
      <c r="JR14">
        <v>3.7</v>
      </c>
      <c r="JS14">
        <v>4.2</v>
      </c>
      <c r="JT14">
        <v>4.2</v>
      </c>
      <c r="JU14">
        <v>3.9</v>
      </c>
      <c r="JV14">
        <v>5.0999999999999996</v>
      </c>
      <c r="JW14">
        <v>4.5999999999999996</v>
      </c>
      <c r="JX14">
        <v>4.8</v>
      </c>
      <c r="JY14">
        <v>4.8</v>
      </c>
      <c r="JZ14">
        <v>4.8</v>
      </c>
      <c r="KA14">
        <v>4</v>
      </c>
      <c r="KB14">
        <v>4.8</v>
      </c>
      <c r="KC14">
        <v>4.7</v>
      </c>
      <c r="KD14">
        <v>4.7</v>
      </c>
      <c r="KE14">
        <v>4.8</v>
      </c>
      <c r="KF14">
        <v>4.8</v>
      </c>
      <c r="KG14">
        <v>5.2</v>
      </c>
      <c r="KH14">
        <v>4.9000000000000004</v>
      </c>
      <c r="KI14">
        <v>4.3</v>
      </c>
      <c r="KJ14">
        <v>5</v>
      </c>
      <c r="KK14">
        <v>4.7</v>
      </c>
      <c r="KL14">
        <v>3.4</v>
      </c>
      <c r="KM14">
        <v>3.8</v>
      </c>
      <c r="KN14">
        <v>2.7</v>
      </c>
      <c r="KO14">
        <v>3.6</v>
      </c>
      <c r="KP14">
        <v>2.7</v>
      </c>
      <c r="KQ14" t="s">
        <v>203</v>
      </c>
      <c r="KR14">
        <v>99.6</v>
      </c>
      <c r="KS14">
        <v>8.26</v>
      </c>
      <c r="KT14">
        <v>19.27</v>
      </c>
      <c r="KU14">
        <v>6.21</v>
      </c>
      <c r="KV14">
        <v>18.170000000000002</v>
      </c>
      <c r="KW14">
        <v>0</v>
      </c>
      <c r="KX14">
        <v>0</v>
      </c>
      <c r="KY14">
        <v>0</v>
      </c>
      <c r="KZ14">
        <v>486.61</v>
      </c>
      <c r="LA14">
        <v>92.13</v>
      </c>
      <c r="LB14">
        <v>603.39</v>
      </c>
      <c r="LC14">
        <v>84.33</v>
      </c>
      <c r="LD14">
        <v>588.80999999999995</v>
      </c>
      <c r="LE14">
        <v>88.45</v>
      </c>
      <c r="LF14">
        <v>196.48</v>
      </c>
      <c r="LG14">
        <v>99.93</v>
      </c>
      <c r="LH14">
        <v>45.91</v>
      </c>
      <c r="LI14">
        <v>38.54</v>
      </c>
      <c r="LJ14">
        <v>12.04</v>
      </c>
      <c r="LK14">
        <v>17.04</v>
      </c>
      <c r="LL14">
        <v>11.91</v>
      </c>
      <c r="LM14">
        <v>4.18</v>
      </c>
      <c r="LN14">
        <v>2.76</v>
      </c>
      <c r="LO14">
        <v>12.78</v>
      </c>
      <c r="LP14">
        <v>1.1499999999999999</v>
      </c>
      <c r="LQ14">
        <v>19.670000000000002</v>
      </c>
      <c r="LR14">
        <v>1.83</v>
      </c>
      <c r="LS14">
        <v>91.735111958075294</v>
      </c>
      <c r="LT14">
        <v>5.6154799574213703</v>
      </c>
      <c r="LU14">
        <v>16.336112434492598</v>
      </c>
      <c r="LV14">
        <v>385103.57789733203</v>
      </c>
      <c r="LW14">
        <v>68579</v>
      </c>
      <c r="LX14">
        <v>34372</v>
      </c>
      <c r="LY14">
        <v>31844</v>
      </c>
      <c r="LZ14">
        <v>2363</v>
      </c>
      <c r="MA14">
        <v>9706</v>
      </c>
      <c r="MB14">
        <v>3079</v>
      </c>
      <c r="MC14">
        <v>8192</v>
      </c>
      <c r="MD14">
        <v>23885</v>
      </c>
      <c r="ME14">
        <v>16345</v>
      </c>
      <c r="MF14">
        <v>5800</v>
      </c>
      <c r="MG14">
        <v>1572</v>
      </c>
      <c r="MH14">
        <v>4198</v>
      </c>
      <c r="MI14">
        <v>2227</v>
      </c>
      <c r="MJ14">
        <v>1849</v>
      </c>
      <c r="MK14">
        <v>0.45363101079489698</v>
      </c>
      <c r="ML14">
        <v>123</v>
      </c>
      <c r="MM14">
        <v>503</v>
      </c>
      <c r="MN14">
        <v>239</v>
      </c>
      <c r="MO14">
        <v>610</v>
      </c>
      <c r="MP14">
        <v>1360</v>
      </c>
      <c r="MQ14">
        <v>1047</v>
      </c>
      <c r="MR14">
        <v>366</v>
      </c>
      <c r="MS14">
        <v>77</v>
      </c>
      <c r="MT14">
        <v>385104</v>
      </c>
      <c r="MU14">
        <v>0.64906884160968203</v>
      </c>
      <c r="MV14">
        <v>41.9577883472057</v>
      </c>
      <c r="MW14">
        <v>39.108160621761698</v>
      </c>
      <c r="MX14">
        <v>40.140929535232402</v>
      </c>
      <c r="MY14">
        <v>6432.3311196041996</v>
      </c>
      <c r="MZ14">
        <v>4.1921639079310298</v>
      </c>
      <c r="NA14">
        <v>4.95532233883059</v>
      </c>
      <c r="NB14">
        <v>94.061169415292397</v>
      </c>
      <c r="NC14">
        <v>1330.2308845577199</v>
      </c>
      <c r="ND14">
        <v>0.37382075471698112</v>
      </c>
      <c r="NE14">
        <v>848</v>
      </c>
      <c r="NF14">
        <v>53.897096388627737</v>
      </c>
      <c r="NG14">
        <v>8.0880563053889283</v>
      </c>
      <c r="NH14">
        <v>97</v>
      </c>
      <c r="NI14">
        <v>54</v>
      </c>
      <c r="NJ14">
        <v>151</v>
      </c>
      <c r="NK14">
        <v>237</v>
      </c>
      <c r="NL14">
        <v>263</v>
      </c>
      <c r="NM14">
        <v>0.1209476309226933</v>
      </c>
      <c r="NN14">
        <v>6.7331670822942641E-2</v>
      </c>
      <c r="NO14">
        <v>0.1882793017456359</v>
      </c>
      <c r="NP14">
        <v>0.29551122194513718</v>
      </c>
      <c r="NQ14">
        <v>0.32793017456359103</v>
      </c>
      <c r="NR14">
        <v>51.73628428927681</v>
      </c>
      <c r="NS14">
        <v>802</v>
      </c>
      <c r="NT14">
        <v>0.49875311720698262</v>
      </c>
      <c r="NU14">
        <v>802</v>
      </c>
      <c r="NV14">
        <v>48.791230183609493</v>
      </c>
      <c r="NW14">
        <v>29</v>
      </c>
      <c r="NX14">
        <v>0.10344827586206901</v>
      </c>
      <c r="NY14">
        <v>0.17241379310344829</v>
      </c>
      <c r="NZ14">
        <v>0.13793103448275859</v>
      </c>
      <c r="OA14">
        <v>0.13793103448275859</v>
      </c>
      <c r="OB14">
        <v>0.2068965517241379</v>
      </c>
      <c r="OC14">
        <v>0.10344827586206901</v>
      </c>
      <c r="OD14">
        <v>0.13793103448275859</v>
      </c>
      <c r="OE14">
        <v>3.5930018416206262</v>
      </c>
      <c r="OF14">
        <v>17.76056037486148</v>
      </c>
      <c r="OG14">
        <v>543</v>
      </c>
      <c r="OH14">
        <v>0.22467771639042361</v>
      </c>
      <c r="OI14">
        <v>0.27440147329650089</v>
      </c>
      <c r="OJ14">
        <v>0.26335174953959478</v>
      </c>
      <c r="OK14">
        <v>0.1123388581952118</v>
      </c>
      <c r="OL14">
        <v>7.18232044198895E-2</v>
      </c>
      <c r="OM14">
        <v>2.3941068139963169E-2</v>
      </c>
      <c r="ON14">
        <v>2.9465930018416211E-2</v>
      </c>
      <c r="OO14">
        <v>497</v>
      </c>
      <c r="OP14">
        <v>322</v>
      </c>
      <c r="OQ14">
        <v>1574</v>
      </c>
      <c r="OR14">
        <v>1026</v>
      </c>
      <c r="OS14">
        <v>193</v>
      </c>
      <c r="OT14">
        <v>0.1375968992248062</v>
      </c>
      <c r="OU14">
        <v>8.9147286821705432E-2</v>
      </c>
      <c r="OV14">
        <v>0.43576965669988932</v>
      </c>
      <c r="OW14">
        <v>0.28405315614617938</v>
      </c>
      <c r="OX14">
        <v>5.3433001107419713E-2</v>
      </c>
      <c r="OY14">
        <v>41.418604651162788</v>
      </c>
      <c r="OZ14">
        <v>3612</v>
      </c>
      <c r="PA14">
        <v>0.47445913461538458</v>
      </c>
      <c r="PB14">
        <v>3328</v>
      </c>
      <c r="PC14">
        <v>6.1440760384644344</v>
      </c>
      <c r="PD14">
        <v>65638</v>
      </c>
      <c r="PE14">
        <v>0.31705719247996589</v>
      </c>
      <c r="PF14">
        <v>0.27977695846917938</v>
      </c>
      <c r="PG14">
        <v>0.22226454188122741</v>
      </c>
      <c r="PH14">
        <v>0.1332307504799049</v>
      </c>
      <c r="PI14">
        <v>4.3694201529601753E-2</v>
      </c>
      <c r="PJ14">
        <v>3.8392394649440871E-3</v>
      </c>
      <c r="PK14">
        <v>1.218806179347329E-4</v>
      </c>
      <c r="PL14">
        <v>101061</v>
      </c>
      <c r="PM14">
        <v>91237</v>
      </c>
      <c r="PN14">
        <v>155248</v>
      </c>
      <c r="PO14">
        <v>128652</v>
      </c>
      <c r="PP14">
        <v>122049</v>
      </c>
      <c r="PQ14">
        <v>16.899999999999999</v>
      </c>
      <c r="PR14">
        <v>15.3</v>
      </c>
      <c r="PS14">
        <v>26</v>
      </c>
      <c r="PT14">
        <v>21.5</v>
      </c>
      <c r="PU14">
        <v>20.399999999999999</v>
      </c>
      <c r="PV14">
        <v>43.2</v>
      </c>
      <c r="PW14">
        <v>0.50979493255713215</v>
      </c>
    </row>
    <row r="15" spans="1:439" x14ac:dyDescent="0.3">
      <c r="A15" t="s">
        <v>800</v>
      </c>
      <c r="B15" t="s">
        <v>814</v>
      </c>
      <c r="C15">
        <v>1</v>
      </c>
      <c r="D15" t="s">
        <v>817</v>
      </c>
      <c r="E15" t="s">
        <v>822</v>
      </c>
      <c r="F15" t="s">
        <v>209</v>
      </c>
      <c r="G15" t="s">
        <v>748</v>
      </c>
      <c r="H15" t="s">
        <v>749</v>
      </c>
      <c r="I15" t="s">
        <v>749</v>
      </c>
      <c r="J15" t="s">
        <v>750</v>
      </c>
      <c r="K15">
        <v>13.736883000000001</v>
      </c>
      <c r="L15">
        <v>51.051696999999997</v>
      </c>
      <c r="M15" t="s">
        <v>751</v>
      </c>
      <c r="N15" t="s">
        <v>837</v>
      </c>
      <c r="O15" t="s">
        <v>837</v>
      </c>
      <c r="P15" t="s">
        <v>833</v>
      </c>
      <c r="Q15">
        <v>1</v>
      </c>
      <c r="R15">
        <v>11</v>
      </c>
      <c r="S15">
        <v>51</v>
      </c>
      <c r="T15">
        <v>71</v>
      </c>
      <c r="U15">
        <v>111</v>
      </c>
      <c r="V15">
        <v>14612000</v>
      </c>
      <c r="W15" t="s">
        <v>751</v>
      </c>
      <c r="X15">
        <v>0</v>
      </c>
      <c r="Y15">
        <v>328.48</v>
      </c>
      <c r="Z15">
        <v>35.4</v>
      </c>
      <c r="AA15">
        <v>6.1219999999999999</v>
      </c>
      <c r="AB15">
        <v>8.66</v>
      </c>
      <c r="AC15">
        <v>25.8</v>
      </c>
      <c r="AD15">
        <v>9.5</v>
      </c>
      <c r="AE15">
        <v>34.159999999999997</v>
      </c>
      <c r="AF15">
        <v>21.92</v>
      </c>
      <c r="AG15">
        <v>429</v>
      </c>
      <c r="AH15">
        <v>13.53</v>
      </c>
      <c r="AI15">
        <v>4.82</v>
      </c>
      <c r="AJ15">
        <v>12.8</v>
      </c>
      <c r="AK15">
        <v>5304376</v>
      </c>
      <c r="AL15">
        <v>10953</v>
      </c>
      <c r="AM15">
        <v>17</v>
      </c>
      <c r="AN15">
        <v>68.17</v>
      </c>
      <c r="AO15">
        <v>20.190000000000001</v>
      </c>
      <c r="AP15">
        <v>1.79</v>
      </c>
      <c r="AQ15">
        <v>39.54</v>
      </c>
      <c r="AR15">
        <v>16.493124526361829</v>
      </c>
      <c r="AS15">
        <v>4.1399999999999997</v>
      </c>
      <c r="AU15">
        <v>563311</v>
      </c>
      <c r="AV15">
        <v>1717.4115853658541</v>
      </c>
      <c r="AW15">
        <v>279338</v>
      </c>
      <c r="AX15">
        <v>283973</v>
      </c>
      <c r="AY15">
        <v>7.28</v>
      </c>
      <c r="AZ15">
        <v>-24.1</v>
      </c>
      <c r="BA15">
        <v>43.3</v>
      </c>
      <c r="BB15">
        <v>49.068902439024392</v>
      </c>
      <c r="BC15">
        <v>2556.8000000000002</v>
      </c>
      <c r="BD15">
        <v>0.50334850994839475</v>
      </c>
      <c r="BE15">
        <v>13841</v>
      </c>
      <c r="BF15">
        <v>15750</v>
      </c>
      <c r="BG15">
        <v>22743</v>
      </c>
      <c r="BH15">
        <v>27489</v>
      </c>
      <c r="BI15">
        <v>15664</v>
      </c>
      <c r="BJ15">
        <v>11821</v>
      </c>
      <c r="BK15">
        <v>37053</v>
      </c>
      <c r="BL15">
        <v>37874</v>
      </c>
      <c r="BM15">
        <v>39454</v>
      </c>
      <c r="BN15">
        <v>44591</v>
      </c>
      <c r="BO15">
        <v>40506</v>
      </c>
      <c r="BP15">
        <v>33645</v>
      </c>
      <c r="BQ15">
        <v>31980</v>
      </c>
      <c r="BR15">
        <v>34528</v>
      </c>
      <c r="BS15">
        <v>33070</v>
      </c>
      <c r="BT15">
        <v>54906</v>
      </c>
      <c r="BU15">
        <v>68104</v>
      </c>
      <c r="BV15">
        <v>566222</v>
      </c>
      <c r="BW15">
        <v>7185</v>
      </c>
      <c r="BX15">
        <v>8039</v>
      </c>
      <c r="BY15">
        <v>11654</v>
      </c>
      <c r="BZ15">
        <v>14130</v>
      </c>
      <c r="CA15">
        <v>8039</v>
      </c>
      <c r="CB15">
        <v>6045</v>
      </c>
      <c r="CC15">
        <v>19011</v>
      </c>
      <c r="CD15">
        <v>20285</v>
      </c>
      <c r="CE15">
        <v>21326</v>
      </c>
      <c r="CF15">
        <v>23256</v>
      </c>
      <c r="CG15">
        <v>20949</v>
      </c>
      <c r="CH15">
        <v>17283</v>
      </c>
      <c r="CI15">
        <v>16633</v>
      </c>
      <c r="CJ15">
        <v>17617</v>
      </c>
      <c r="CK15">
        <v>16157</v>
      </c>
      <c r="CL15">
        <v>24578</v>
      </c>
      <c r="CM15">
        <v>27000</v>
      </c>
      <c r="CN15">
        <v>281215</v>
      </c>
      <c r="CO15">
        <v>6656</v>
      </c>
      <c r="CP15">
        <v>7711</v>
      </c>
      <c r="CQ15">
        <v>11089</v>
      </c>
      <c r="CR15">
        <v>13359</v>
      </c>
      <c r="CS15">
        <v>7625</v>
      </c>
      <c r="CT15">
        <v>5776</v>
      </c>
      <c r="CU15">
        <v>18042</v>
      </c>
      <c r="CV15">
        <v>17589</v>
      </c>
      <c r="CW15">
        <v>18128</v>
      </c>
      <c r="CX15">
        <v>21335</v>
      </c>
      <c r="CY15">
        <v>19557</v>
      </c>
      <c r="CZ15">
        <v>16362</v>
      </c>
      <c r="DA15">
        <v>15347</v>
      </c>
      <c r="DB15">
        <v>16911</v>
      </c>
      <c r="DC15">
        <v>16913</v>
      </c>
      <c r="DD15">
        <v>30328</v>
      </c>
      <c r="DE15">
        <v>41104</v>
      </c>
      <c r="DF15">
        <v>285007</v>
      </c>
      <c r="DG15">
        <v>8.6192174482656994E-2</v>
      </c>
      <c r="DH15">
        <v>14</v>
      </c>
      <c r="DI15">
        <v>80.099999999999994</v>
      </c>
      <c r="DJ15">
        <v>57.71</v>
      </c>
      <c r="DK15">
        <v>98.82</v>
      </c>
      <c r="DL15">
        <v>85.79</v>
      </c>
      <c r="DM15">
        <v>38.57</v>
      </c>
      <c r="DN15">
        <v>103.55</v>
      </c>
      <c r="DO15">
        <v>64.98</v>
      </c>
      <c r="DP15">
        <v>39.97</v>
      </c>
      <c r="DQ15">
        <v>12.7</v>
      </c>
      <c r="DR15">
        <v>80.7</v>
      </c>
      <c r="DS15">
        <v>80.7</v>
      </c>
      <c r="DT15">
        <v>67.959999999999994</v>
      </c>
      <c r="DU15">
        <v>6.5074177496977706E-2</v>
      </c>
      <c r="DV15">
        <v>5.9</v>
      </c>
      <c r="DW15">
        <v>42.9</v>
      </c>
      <c r="DX15">
        <v>103.12</v>
      </c>
      <c r="DY15">
        <v>36.619999999999997</v>
      </c>
      <c r="DZ15">
        <v>-9.52</v>
      </c>
      <c r="EA15">
        <v>26.52</v>
      </c>
      <c r="EB15">
        <v>-17.600000000000001</v>
      </c>
      <c r="EC15">
        <v>37.25</v>
      </c>
      <c r="ED15">
        <v>-25.87</v>
      </c>
      <c r="EE15">
        <v>-17.440000000000001</v>
      </c>
      <c r="EF15">
        <v>-0.59</v>
      </c>
      <c r="EG15">
        <v>9199.3587911473405</v>
      </c>
      <c r="EH15">
        <v>58.227160485060651</v>
      </c>
      <c r="EI15">
        <v>70.77</v>
      </c>
      <c r="EJ15">
        <v>23565.38</v>
      </c>
      <c r="EK15">
        <v>1223.32</v>
      </c>
      <c r="EL15">
        <v>535.64</v>
      </c>
      <c r="EM15">
        <v>13.5</v>
      </c>
      <c r="EN15">
        <v>63.61</v>
      </c>
      <c r="EO15">
        <v>0.56000000000000005</v>
      </c>
      <c r="EP15">
        <v>4.04</v>
      </c>
      <c r="EQ15">
        <v>8.9</v>
      </c>
      <c r="ER15">
        <v>16.63</v>
      </c>
      <c r="ES15">
        <v>5.83</v>
      </c>
      <c r="ET15">
        <v>7.64</v>
      </c>
      <c r="EU15">
        <v>7.5</v>
      </c>
      <c r="EV15">
        <v>45552</v>
      </c>
      <c r="EW15">
        <v>3382</v>
      </c>
      <c r="EX15">
        <v>22.03</v>
      </c>
      <c r="EY15">
        <v>66.260000000000005</v>
      </c>
      <c r="EZ15">
        <v>30.2</v>
      </c>
      <c r="FA15">
        <v>8.27</v>
      </c>
      <c r="FB15">
        <v>1.1299999999999999</v>
      </c>
      <c r="FC15">
        <v>276546</v>
      </c>
      <c r="FD15">
        <v>33.5</v>
      </c>
      <c r="FE15">
        <v>237100</v>
      </c>
      <c r="FF15">
        <v>81.510000000000005</v>
      </c>
      <c r="FG15">
        <v>11.42</v>
      </c>
      <c r="FH15">
        <v>695</v>
      </c>
      <c r="FI15">
        <v>27</v>
      </c>
      <c r="FJ15">
        <v>603</v>
      </c>
      <c r="FK15">
        <v>218</v>
      </c>
      <c r="FL15">
        <v>665</v>
      </c>
      <c r="FM15">
        <v>26</v>
      </c>
      <c r="FN15">
        <v>560</v>
      </c>
      <c r="FO15">
        <v>216</v>
      </c>
      <c r="FP15">
        <v>187030</v>
      </c>
      <c r="FQ15">
        <v>3770</v>
      </c>
      <c r="FR15">
        <v>102537</v>
      </c>
      <c r="FS15">
        <v>80723</v>
      </c>
      <c r="FT15">
        <v>69.17</v>
      </c>
      <c r="FU15">
        <v>22.36</v>
      </c>
      <c r="FV15">
        <v>8.4700000000000006</v>
      </c>
      <c r="FW15">
        <v>379.28852299437688</v>
      </c>
      <c r="FX15">
        <v>1147.498939721675</v>
      </c>
      <c r="FY15">
        <v>54.656117391870673</v>
      </c>
      <c r="FZ15">
        <v>4400.0872672702972</v>
      </c>
      <c r="GA15">
        <v>1526.787462716052</v>
      </c>
      <c r="GB15">
        <v>75.157739223267654</v>
      </c>
      <c r="GC15">
        <v>86.6</v>
      </c>
      <c r="GD15">
        <v>84.593581394086883</v>
      </c>
      <c r="GE15">
        <v>15.406418605913119</v>
      </c>
      <c r="GF15">
        <v>1.2239037640667441</v>
      </c>
      <c r="GG15">
        <v>0.17595537767208561</v>
      </c>
      <c r="GH15">
        <v>0.82404462232791442</v>
      </c>
      <c r="GI15">
        <v>0.18548286512531939</v>
      </c>
      <c r="GJ15">
        <v>0</v>
      </c>
      <c r="GK15">
        <v>2.091435931410305</v>
      </c>
      <c r="GL15">
        <v>0.44657702898257762</v>
      </c>
      <c r="GM15">
        <v>0.39162995594713662</v>
      </c>
      <c r="GN15">
        <v>40.462555066079297</v>
      </c>
      <c r="GO15">
        <v>3.1938325991189433E-2</v>
      </c>
      <c r="GP15">
        <v>9.3832599118942728</v>
      </c>
      <c r="GQ15">
        <v>97.973568281938327</v>
      </c>
      <c r="GR15">
        <v>4540</v>
      </c>
      <c r="GS15">
        <v>4.687724231577552</v>
      </c>
      <c r="GT15">
        <v>2.9735638462236551</v>
      </c>
      <c r="GU15">
        <v>59.537444933920703</v>
      </c>
      <c r="GV15">
        <v>92.694369973190348</v>
      </c>
      <c r="GW15">
        <v>93.571827836780315</v>
      </c>
      <c r="GX15">
        <v>4.6548398253538172</v>
      </c>
      <c r="GY15">
        <v>368.95181140530701</v>
      </c>
      <c r="GZ15">
        <v>3.1532</v>
      </c>
      <c r="HA15">
        <v>35.052</v>
      </c>
      <c r="HB15">
        <v>0.86799999999999999</v>
      </c>
      <c r="HC15">
        <v>0.25800000000000001</v>
      </c>
      <c r="HD15">
        <v>0.14599999999999999</v>
      </c>
      <c r="HE15">
        <v>0.32100000000000001</v>
      </c>
      <c r="HF15">
        <v>0.122</v>
      </c>
      <c r="HG15">
        <v>0.154</v>
      </c>
      <c r="HH15">
        <v>3.1E-2</v>
      </c>
      <c r="HI15">
        <v>5.1999999999999998E-2</v>
      </c>
      <c r="HJ15">
        <v>0.17799999999999999</v>
      </c>
      <c r="HK15">
        <v>0.48399999999999999</v>
      </c>
      <c r="HL15">
        <v>0.255</v>
      </c>
      <c r="HM15">
        <v>406.1</v>
      </c>
      <c r="HN15">
        <v>1.3049644159752971</v>
      </c>
      <c r="HO15">
        <v>488.9</v>
      </c>
      <c r="HP15">
        <v>402.1</v>
      </c>
      <c r="HQ15">
        <v>474.87</v>
      </c>
      <c r="HR15">
        <v>1.07</v>
      </c>
      <c r="HS15">
        <v>1182</v>
      </c>
      <c r="HT15">
        <v>994</v>
      </c>
      <c r="HU15">
        <v>186</v>
      </c>
      <c r="HV15">
        <v>2</v>
      </c>
      <c r="HW15">
        <v>209.83080394311489</v>
      </c>
      <c r="HX15" t="s">
        <v>751</v>
      </c>
      <c r="HY15">
        <v>2026</v>
      </c>
      <c r="HZ15">
        <v>4.05</v>
      </c>
      <c r="IA15">
        <v>4</v>
      </c>
      <c r="IB15">
        <v>4.5</v>
      </c>
      <c r="IC15">
        <v>4.5</v>
      </c>
      <c r="ID15">
        <v>4.3</v>
      </c>
      <c r="IE15">
        <v>3</v>
      </c>
      <c r="IF15">
        <v>3.8</v>
      </c>
      <c r="IG15">
        <v>4.0999999999999996</v>
      </c>
      <c r="IH15">
        <v>3.2</v>
      </c>
      <c r="II15">
        <v>4.5999999999999996</v>
      </c>
      <c r="IJ15">
        <v>4.5</v>
      </c>
      <c r="IK15">
        <v>3.9</v>
      </c>
      <c r="IL15">
        <v>4.9000000000000004</v>
      </c>
      <c r="IM15">
        <v>4.2</v>
      </c>
      <c r="IN15">
        <v>4.8</v>
      </c>
      <c r="IO15">
        <v>4.7</v>
      </c>
      <c r="IP15">
        <v>4.5</v>
      </c>
      <c r="IQ15">
        <v>4</v>
      </c>
      <c r="IR15">
        <v>4.7</v>
      </c>
      <c r="IS15">
        <v>4.4000000000000004</v>
      </c>
      <c r="IT15">
        <v>4.5</v>
      </c>
      <c r="IU15">
        <v>4.5</v>
      </c>
      <c r="IV15">
        <v>4.7</v>
      </c>
      <c r="IW15">
        <v>5</v>
      </c>
      <c r="IX15">
        <v>4.0999999999999996</v>
      </c>
      <c r="IY15">
        <v>4</v>
      </c>
      <c r="IZ15">
        <v>4.5999999999999996</v>
      </c>
      <c r="JA15">
        <v>3.8</v>
      </c>
      <c r="JB15">
        <v>2.6</v>
      </c>
      <c r="JC15">
        <v>3.1</v>
      </c>
      <c r="JD15">
        <v>3.3</v>
      </c>
      <c r="JE15">
        <v>3.6</v>
      </c>
      <c r="JF15">
        <v>2.1</v>
      </c>
      <c r="JG15" t="s">
        <v>203</v>
      </c>
      <c r="JH15">
        <v>1983</v>
      </c>
      <c r="JI15">
        <v>6</v>
      </c>
      <c r="JJ15">
        <v>3.93</v>
      </c>
      <c r="JK15">
        <v>4</v>
      </c>
      <c r="JL15">
        <v>4.3</v>
      </c>
      <c r="JM15">
        <v>4.4000000000000004</v>
      </c>
      <c r="JN15">
        <v>4.2</v>
      </c>
      <c r="JO15">
        <v>2.8</v>
      </c>
      <c r="JP15">
        <v>3.7</v>
      </c>
      <c r="JQ15">
        <v>4</v>
      </c>
      <c r="JR15">
        <v>3.1</v>
      </c>
      <c r="JS15">
        <v>4.4000000000000004</v>
      </c>
      <c r="JT15">
        <v>4.5</v>
      </c>
      <c r="JU15">
        <v>3.6</v>
      </c>
      <c r="JV15">
        <v>4.8</v>
      </c>
      <c r="JW15">
        <v>4.0999999999999996</v>
      </c>
      <c r="JX15">
        <v>4.5999999999999996</v>
      </c>
      <c r="JY15">
        <v>4.5999999999999996</v>
      </c>
      <c r="JZ15">
        <v>4.5</v>
      </c>
      <c r="KA15">
        <v>3.9</v>
      </c>
      <c r="KB15">
        <v>4.8</v>
      </c>
      <c r="KC15">
        <v>4.2</v>
      </c>
      <c r="KD15">
        <v>4.4000000000000004</v>
      </c>
      <c r="KE15">
        <v>4.3</v>
      </c>
      <c r="KF15">
        <v>4.5</v>
      </c>
      <c r="KG15">
        <v>4.8</v>
      </c>
      <c r="KH15">
        <v>4.0999999999999996</v>
      </c>
      <c r="KI15">
        <v>3.8</v>
      </c>
      <c r="KJ15">
        <v>4.5999999999999996</v>
      </c>
      <c r="KK15">
        <v>3.8</v>
      </c>
      <c r="KL15">
        <v>2.5</v>
      </c>
      <c r="KM15">
        <v>3</v>
      </c>
      <c r="KN15">
        <v>3.1</v>
      </c>
      <c r="KO15">
        <v>3.5</v>
      </c>
      <c r="KP15">
        <v>1.9</v>
      </c>
      <c r="KQ15" t="s">
        <v>203</v>
      </c>
      <c r="KR15">
        <v>99.7</v>
      </c>
      <c r="KS15">
        <v>9.1300000000000008</v>
      </c>
      <c r="KT15">
        <v>19.63</v>
      </c>
      <c r="KU15">
        <v>8.68</v>
      </c>
      <c r="KV15">
        <v>14.51</v>
      </c>
      <c r="KW15">
        <v>2.94</v>
      </c>
      <c r="KX15">
        <v>0</v>
      </c>
      <c r="KY15">
        <v>0</v>
      </c>
      <c r="KZ15">
        <v>423.26</v>
      </c>
      <c r="LA15">
        <v>93.77</v>
      </c>
      <c r="LB15">
        <v>546.41999999999996</v>
      </c>
      <c r="LC15">
        <v>89.57</v>
      </c>
      <c r="LD15">
        <v>550.85</v>
      </c>
      <c r="LE15">
        <v>91.83</v>
      </c>
      <c r="LF15">
        <v>208.79</v>
      </c>
      <c r="LG15">
        <v>99.92</v>
      </c>
      <c r="LH15">
        <v>35.590000000000003</v>
      </c>
      <c r="LI15">
        <v>24.94</v>
      </c>
      <c r="LJ15">
        <v>14.21</v>
      </c>
      <c r="LK15">
        <v>11.79</v>
      </c>
      <c r="LL15">
        <v>10.58</v>
      </c>
      <c r="LM15">
        <v>6.25</v>
      </c>
      <c r="LN15">
        <v>4.03</v>
      </c>
      <c r="LO15">
        <v>42.75</v>
      </c>
      <c r="LP15">
        <v>4.04</v>
      </c>
      <c r="LQ15">
        <v>16.940000000000001</v>
      </c>
      <c r="LR15">
        <v>2.25</v>
      </c>
      <c r="LS15">
        <v>108.74774322968899</v>
      </c>
      <c r="LT15">
        <v>5.7265884962763396</v>
      </c>
      <c r="LU15">
        <v>18.989969909729201</v>
      </c>
      <c r="LV15">
        <v>216842.73878575899</v>
      </c>
      <c r="LW15">
        <v>37866</v>
      </c>
      <c r="LX15">
        <v>20650</v>
      </c>
      <c r="LY15">
        <v>16031</v>
      </c>
      <c r="LZ15">
        <v>1185</v>
      </c>
      <c r="MA15">
        <v>1356</v>
      </c>
      <c r="MB15">
        <v>2710</v>
      </c>
      <c r="MC15">
        <v>9604</v>
      </c>
      <c r="MD15">
        <v>16466</v>
      </c>
      <c r="ME15">
        <v>6466</v>
      </c>
      <c r="MF15">
        <v>1049</v>
      </c>
      <c r="MG15">
        <v>215</v>
      </c>
      <c r="MH15">
        <v>1994</v>
      </c>
      <c r="MI15">
        <v>1108</v>
      </c>
      <c r="MJ15">
        <v>813</v>
      </c>
      <c r="MK15">
        <v>0.42321707444039602</v>
      </c>
      <c r="ML15">
        <v>75</v>
      </c>
      <c r="MM15">
        <v>96</v>
      </c>
      <c r="MN15">
        <v>195</v>
      </c>
      <c r="MO15">
        <v>514</v>
      </c>
      <c r="MP15">
        <v>799</v>
      </c>
      <c r="MQ15">
        <v>307</v>
      </c>
      <c r="MR15">
        <v>67</v>
      </c>
      <c r="MS15">
        <v>17</v>
      </c>
      <c r="MT15">
        <v>216843</v>
      </c>
      <c r="MU15">
        <v>0.38494319973470897</v>
      </c>
      <c r="MV15">
        <v>39.053588516746402</v>
      </c>
      <c r="MW15">
        <v>38.912234042553202</v>
      </c>
      <c r="MX15">
        <v>38.7962365591398</v>
      </c>
      <c r="MY15">
        <v>6575.7492769677401</v>
      </c>
      <c r="MZ15">
        <v>4.3672014567741897</v>
      </c>
      <c r="NA15">
        <v>4.9715053763440897</v>
      </c>
      <c r="NB15">
        <v>102.839247311828</v>
      </c>
      <c r="NC15">
        <v>1287.4456989247301</v>
      </c>
      <c r="ND15">
        <v>0.12535612535612539</v>
      </c>
      <c r="NE15">
        <v>1404</v>
      </c>
      <c r="NF15">
        <v>59.476241589141722</v>
      </c>
      <c r="NG15">
        <v>12.62122392276706</v>
      </c>
      <c r="NH15">
        <v>86</v>
      </c>
      <c r="NI15">
        <v>31</v>
      </c>
      <c r="NJ15">
        <v>145</v>
      </c>
      <c r="NK15">
        <v>181</v>
      </c>
      <c r="NL15">
        <v>226</v>
      </c>
      <c r="NM15">
        <v>0.12855007473841551</v>
      </c>
      <c r="NN15">
        <v>4.6337817638266068E-2</v>
      </c>
      <c r="NO15">
        <v>0.21674140508221229</v>
      </c>
      <c r="NP15">
        <v>0.27055306427503739</v>
      </c>
      <c r="NQ15">
        <v>0.33781763826606881</v>
      </c>
      <c r="NR15">
        <v>51.799701046337823</v>
      </c>
      <c r="NS15">
        <v>669</v>
      </c>
      <c r="NT15">
        <v>0.51117734724292097</v>
      </c>
      <c r="NU15">
        <v>671</v>
      </c>
      <c r="NV15">
        <v>12.12532015810277</v>
      </c>
      <c r="NW15">
        <v>23</v>
      </c>
      <c r="NX15">
        <v>0.17391304347826089</v>
      </c>
      <c r="NY15">
        <v>0.17391304347826089</v>
      </c>
      <c r="NZ15">
        <v>0.21739130434782611</v>
      </c>
      <c r="OA15">
        <v>0.2608695652173913</v>
      </c>
      <c r="OB15">
        <v>0.13043478260869559</v>
      </c>
      <c r="OC15">
        <v>4.3478260869565223E-2</v>
      </c>
      <c r="OD15">
        <v>0</v>
      </c>
      <c r="OE15">
        <v>3.426587301587301</v>
      </c>
      <c r="OF15">
        <v>15.64369564121945</v>
      </c>
      <c r="OG15">
        <v>504</v>
      </c>
      <c r="OH15">
        <v>0.22023809523809521</v>
      </c>
      <c r="OI15">
        <v>0.2857142857142857</v>
      </c>
      <c r="OJ15">
        <v>0.26190476190476192</v>
      </c>
      <c r="OK15">
        <v>0.121031746031746</v>
      </c>
      <c r="OL15">
        <v>7.1428571428571425E-2</v>
      </c>
      <c r="OM15">
        <v>1.785714285714286E-2</v>
      </c>
      <c r="ON15">
        <v>2.1825396825396821E-2</v>
      </c>
      <c r="OO15">
        <v>271</v>
      </c>
      <c r="OP15">
        <v>415</v>
      </c>
      <c r="OQ15">
        <v>1660</v>
      </c>
      <c r="OR15">
        <v>523</v>
      </c>
      <c r="OS15">
        <v>70</v>
      </c>
      <c r="OT15">
        <v>9.2208234093228994E-2</v>
      </c>
      <c r="OU15">
        <v>0.14120449132357951</v>
      </c>
      <c r="OV15">
        <v>0.56481796529431783</v>
      </c>
      <c r="OW15">
        <v>0.17795168424634231</v>
      </c>
      <c r="OX15">
        <v>2.381762504253147E-2</v>
      </c>
      <c r="OY15">
        <v>38.961551548145628</v>
      </c>
      <c r="OZ15">
        <v>2939</v>
      </c>
      <c r="PA15">
        <v>0.43072857682144211</v>
      </c>
      <c r="PB15">
        <v>2649</v>
      </c>
      <c r="PC15">
        <v>5.3643060025502862</v>
      </c>
      <c r="PD15">
        <v>54190</v>
      </c>
      <c r="PE15">
        <v>0.30883926923786681</v>
      </c>
      <c r="PF15">
        <v>0.32216276065694782</v>
      </c>
      <c r="PG15">
        <v>0.23530171618379769</v>
      </c>
      <c r="PH15">
        <v>0.10346927477394351</v>
      </c>
      <c r="PI15">
        <v>2.821553792212585E-2</v>
      </c>
      <c r="PJ15">
        <v>1.9376268684259089E-3</v>
      </c>
      <c r="PK15">
        <v>7.3814356892415572E-5</v>
      </c>
      <c r="PL15">
        <v>96357</v>
      </c>
      <c r="PM15">
        <v>81173</v>
      </c>
      <c r="PN15">
        <v>157600</v>
      </c>
      <c r="PO15">
        <v>99709</v>
      </c>
      <c r="PP15">
        <v>122941</v>
      </c>
      <c r="PQ15">
        <v>17.3</v>
      </c>
      <c r="PR15">
        <v>14.6</v>
      </c>
      <c r="PS15">
        <v>28.3</v>
      </c>
      <c r="PT15">
        <v>17.899999999999999</v>
      </c>
      <c r="PU15">
        <v>22</v>
      </c>
      <c r="PV15">
        <v>43.3</v>
      </c>
      <c r="PW15">
        <v>0.5041140684275649</v>
      </c>
    </row>
    <row r="16" spans="1:439" x14ac:dyDescent="0.3">
      <c r="A16" t="s">
        <v>800</v>
      </c>
      <c r="B16" t="s">
        <v>814</v>
      </c>
      <c r="C16">
        <v>1</v>
      </c>
      <c r="D16" t="s">
        <v>818</v>
      </c>
      <c r="E16" t="s">
        <v>822</v>
      </c>
      <c r="F16" t="s">
        <v>209</v>
      </c>
      <c r="G16" t="s">
        <v>309</v>
      </c>
      <c r="H16" t="s">
        <v>310</v>
      </c>
      <c r="I16" t="s">
        <v>311</v>
      </c>
      <c r="J16" t="s">
        <v>312</v>
      </c>
      <c r="K16">
        <v>6.780068</v>
      </c>
      <c r="L16">
        <v>51.224220000000003</v>
      </c>
      <c r="M16" t="s">
        <v>313</v>
      </c>
      <c r="N16" t="s">
        <v>838</v>
      </c>
      <c r="O16" t="s">
        <v>838</v>
      </c>
      <c r="P16" t="s">
        <v>830</v>
      </c>
      <c r="Q16">
        <v>1</v>
      </c>
      <c r="R16">
        <v>11</v>
      </c>
      <c r="S16">
        <v>51</v>
      </c>
      <c r="T16">
        <v>71</v>
      </c>
      <c r="U16">
        <v>111</v>
      </c>
      <c r="V16">
        <v>5111000</v>
      </c>
      <c r="W16" t="s">
        <v>313</v>
      </c>
      <c r="X16">
        <v>0</v>
      </c>
      <c r="Y16">
        <v>217.41</v>
      </c>
      <c r="Z16">
        <v>45.3</v>
      </c>
      <c r="AA16">
        <v>8.2560000000000002</v>
      </c>
      <c r="AB16">
        <v>13.26</v>
      </c>
      <c r="AC16">
        <v>15.2</v>
      </c>
      <c r="AD16">
        <v>7.3</v>
      </c>
      <c r="AE16">
        <v>32.799999999999997</v>
      </c>
      <c r="AF16">
        <v>30.47</v>
      </c>
      <c r="AG16">
        <v>884</v>
      </c>
      <c r="AH16">
        <v>6.46</v>
      </c>
      <c r="AI16">
        <v>5.0999999999999996</v>
      </c>
      <c r="AJ16">
        <v>12.7</v>
      </c>
      <c r="AK16">
        <v>2769010</v>
      </c>
      <c r="AL16">
        <v>9044</v>
      </c>
      <c r="AM16">
        <v>21</v>
      </c>
      <c r="AN16">
        <v>68.040000000000006</v>
      </c>
      <c r="AO16">
        <v>22.73</v>
      </c>
      <c r="AP16">
        <v>1.79</v>
      </c>
      <c r="AQ16">
        <v>43</v>
      </c>
      <c r="AR16">
        <v>21.508119540669401</v>
      </c>
      <c r="AS16">
        <v>3</v>
      </c>
      <c r="AU16">
        <v>629047</v>
      </c>
      <c r="AV16">
        <v>2898.8341013824879</v>
      </c>
      <c r="AW16">
        <v>303510</v>
      </c>
      <c r="AX16">
        <v>325537</v>
      </c>
      <c r="AY16">
        <v>5.96</v>
      </c>
      <c r="AZ16">
        <v>-10</v>
      </c>
      <c r="BA16">
        <v>43.1</v>
      </c>
      <c r="BB16">
        <v>63.991922767825358</v>
      </c>
      <c r="BC16">
        <v>4935.42</v>
      </c>
      <c r="BD16">
        <v>0.5174147717821288</v>
      </c>
      <c r="BE16">
        <v>16511</v>
      </c>
      <c r="BF16">
        <v>16250</v>
      </c>
      <c r="BG16">
        <v>22539</v>
      </c>
      <c r="BH16">
        <v>26792</v>
      </c>
      <c r="BI16">
        <v>15865</v>
      </c>
      <c r="BJ16">
        <v>10501</v>
      </c>
      <c r="BK16">
        <v>32939</v>
      </c>
      <c r="BL16">
        <v>47572</v>
      </c>
      <c r="BM16">
        <v>52838</v>
      </c>
      <c r="BN16">
        <v>47892</v>
      </c>
      <c r="BO16">
        <v>43161</v>
      </c>
      <c r="BP16">
        <v>38928</v>
      </c>
      <c r="BQ16">
        <v>41715</v>
      </c>
      <c r="BR16">
        <v>46323</v>
      </c>
      <c r="BS16">
        <v>39504</v>
      </c>
      <c r="BT16">
        <v>56698</v>
      </c>
      <c r="BU16">
        <v>60291</v>
      </c>
      <c r="BV16">
        <v>631217</v>
      </c>
      <c r="BW16">
        <v>8628</v>
      </c>
      <c r="BX16">
        <v>8476</v>
      </c>
      <c r="BY16">
        <v>11642</v>
      </c>
      <c r="BZ16">
        <v>14060</v>
      </c>
      <c r="CA16">
        <v>8410</v>
      </c>
      <c r="CB16">
        <v>5310</v>
      </c>
      <c r="CC16">
        <v>15553</v>
      </c>
      <c r="CD16">
        <v>22755</v>
      </c>
      <c r="CE16">
        <v>25995</v>
      </c>
      <c r="CF16">
        <v>23679</v>
      </c>
      <c r="CG16">
        <v>21094</v>
      </c>
      <c r="CH16">
        <v>18939</v>
      </c>
      <c r="CI16">
        <v>20997</v>
      </c>
      <c r="CJ16">
        <v>23685</v>
      </c>
      <c r="CK16">
        <v>19554</v>
      </c>
      <c r="CL16">
        <v>25830</v>
      </c>
      <c r="CM16">
        <v>23204</v>
      </c>
      <c r="CN16">
        <v>304616</v>
      </c>
      <c r="CO16">
        <v>7883</v>
      </c>
      <c r="CP16">
        <v>7774</v>
      </c>
      <c r="CQ16">
        <v>10897</v>
      </c>
      <c r="CR16">
        <v>12732</v>
      </c>
      <c r="CS16">
        <v>7455</v>
      </c>
      <c r="CT16">
        <v>5191</v>
      </c>
      <c r="CU16">
        <v>17386</v>
      </c>
      <c r="CV16">
        <v>24817</v>
      </c>
      <c r="CW16">
        <v>26843</v>
      </c>
      <c r="CX16">
        <v>24213</v>
      </c>
      <c r="CY16">
        <v>22067</v>
      </c>
      <c r="CZ16">
        <v>19989</v>
      </c>
      <c r="DA16">
        <v>20718</v>
      </c>
      <c r="DB16">
        <v>22638</v>
      </c>
      <c r="DC16">
        <v>19950</v>
      </c>
      <c r="DD16">
        <v>30868</v>
      </c>
      <c r="DE16">
        <v>37087</v>
      </c>
      <c r="DF16">
        <v>326601</v>
      </c>
      <c r="DG16">
        <v>0.20573661427524501</v>
      </c>
      <c r="DH16">
        <v>36.4</v>
      </c>
      <c r="DI16">
        <v>77.2</v>
      </c>
      <c r="DJ16">
        <v>39.22</v>
      </c>
      <c r="DK16">
        <v>96.26</v>
      </c>
      <c r="DL16">
        <v>8.58</v>
      </c>
      <c r="DM16">
        <v>37.979999999999997</v>
      </c>
      <c r="DN16">
        <v>100.84</v>
      </c>
      <c r="DO16">
        <v>62.86</v>
      </c>
      <c r="DP16">
        <v>43.34</v>
      </c>
      <c r="DQ16">
        <v>12.93</v>
      </c>
      <c r="DR16">
        <v>141.99</v>
      </c>
      <c r="DS16">
        <v>141.99</v>
      </c>
      <c r="DT16">
        <v>100.21</v>
      </c>
      <c r="DU16">
        <v>9.8191391104321304E-2</v>
      </c>
      <c r="DV16">
        <v>4.2</v>
      </c>
      <c r="DW16">
        <v>42.8</v>
      </c>
      <c r="DX16">
        <v>98.3</v>
      </c>
      <c r="DY16">
        <v>37.78</v>
      </c>
      <c r="DZ16">
        <v>-3.5</v>
      </c>
      <c r="EA16">
        <v>19.899999999999999</v>
      </c>
      <c r="EB16">
        <v>-19.079999999999998</v>
      </c>
      <c r="EC16">
        <v>45.68</v>
      </c>
      <c r="ED16">
        <v>41.89</v>
      </c>
      <c r="EE16">
        <v>-18.989999999999998</v>
      </c>
      <c r="EF16">
        <v>-5.08</v>
      </c>
      <c r="EG16">
        <v>12617.81711064515</v>
      </c>
      <c r="EH16">
        <v>220.01535656318211</v>
      </c>
      <c r="EI16">
        <v>97.28</v>
      </c>
      <c r="EJ16">
        <v>30047.69</v>
      </c>
      <c r="EK16">
        <v>2763.8</v>
      </c>
      <c r="EL16">
        <v>1589.69</v>
      </c>
      <c r="EM16">
        <v>12.23</v>
      </c>
      <c r="EN16">
        <v>92.71</v>
      </c>
      <c r="EO16">
        <v>0.65</v>
      </c>
      <c r="EP16">
        <v>2.67</v>
      </c>
      <c r="EQ16">
        <v>7.41</v>
      </c>
      <c r="ER16">
        <v>27.15</v>
      </c>
      <c r="ES16">
        <v>5.97</v>
      </c>
      <c r="ET16">
        <v>4.99</v>
      </c>
      <c r="EU16">
        <v>6.22</v>
      </c>
      <c r="EV16">
        <v>58345</v>
      </c>
      <c r="EW16">
        <v>4197.7299999999996</v>
      </c>
      <c r="EX16">
        <v>27.87</v>
      </c>
      <c r="EY16">
        <v>62.56</v>
      </c>
      <c r="EZ16">
        <v>30.88</v>
      </c>
      <c r="FA16">
        <v>12.47</v>
      </c>
      <c r="FB16">
        <v>1.26</v>
      </c>
      <c r="FC16">
        <v>443963</v>
      </c>
      <c r="FD16">
        <v>26.32</v>
      </c>
      <c r="FE16">
        <v>263374</v>
      </c>
      <c r="FF16">
        <v>67.81</v>
      </c>
      <c r="FG16">
        <v>13.88</v>
      </c>
      <c r="FH16">
        <v>609</v>
      </c>
      <c r="FI16">
        <v>25</v>
      </c>
      <c r="FJ16">
        <v>554</v>
      </c>
      <c r="FK16">
        <v>208</v>
      </c>
      <c r="FL16">
        <v>594</v>
      </c>
      <c r="FM16">
        <v>25</v>
      </c>
      <c r="FN16">
        <v>513</v>
      </c>
      <c r="FO16">
        <v>208</v>
      </c>
      <c r="FP16">
        <v>185447</v>
      </c>
      <c r="FQ16">
        <v>6367</v>
      </c>
      <c r="FR16">
        <v>101960</v>
      </c>
      <c r="FS16">
        <v>77120</v>
      </c>
      <c r="FT16">
        <v>85.96</v>
      </c>
      <c r="FU16">
        <v>9.5399999999999991</v>
      </c>
      <c r="FV16">
        <v>4.5</v>
      </c>
      <c r="FW16">
        <v>475.94301500238822</v>
      </c>
      <c r="FX16">
        <v>988.40581237076151</v>
      </c>
      <c r="FY16">
        <v>37.448264696174753</v>
      </c>
      <c r="FZ16">
        <v>3190.5212391695318</v>
      </c>
      <c r="GA16">
        <v>1464.34882737315</v>
      </c>
      <c r="GB16">
        <v>67.497975475135419</v>
      </c>
      <c r="GC16">
        <v>84.2</v>
      </c>
      <c r="GD16">
        <v>73.249099700721459</v>
      </c>
      <c r="GE16">
        <v>26.750900299278541</v>
      </c>
      <c r="GF16">
        <v>1.127417998317914</v>
      </c>
      <c r="GG16">
        <v>0.1218351461401815</v>
      </c>
      <c r="GH16">
        <v>0.87816485385981868</v>
      </c>
      <c r="GI16">
        <v>7.4893248458568526E-2</v>
      </c>
      <c r="GJ16">
        <v>0.113492991587894</v>
      </c>
      <c r="GK16">
        <v>1.7519240364858391</v>
      </c>
      <c r="GL16">
        <v>0.24305905670624919</v>
      </c>
      <c r="GM16">
        <v>0.36099014439605781</v>
      </c>
      <c r="GN16">
        <v>43.479257391702959</v>
      </c>
      <c r="GO16">
        <v>8.5033234013293602E-2</v>
      </c>
      <c r="GP16">
        <v>15.03552601421041</v>
      </c>
      <c r="GQ16">
        <v>96.378638551455424</v>
      </c>
      <c r="GR16">
        <v>4363</v>
      </c>
      <c r="GS16">
        <v>3.3092196972196279</v>
      </c>
      <c r="GT16">
        <v>2.9794813356231868</v>
      </c>
      <c r="GU16">
        <v>56.520742608297041</v>
      </c>
      <c r="GV16">
        <v>89.443651925820262</v>
      </c>
      <c r="GW16">
        <v>90.382819794584506</v>
      </c>
      <c r="GX16">
        <v>6.7481512782172812</v>
      </c>
      <c r="GY16">
        <v>429.57455781108382</v>
      </c>
      <c r="GZ16">
        <v>3.2090999999999998</v>
      </c>
      <c r="HA16">
        <v>40.609699999999997</v>
      </c>
      <c r="HB16">
        <v>0.86</v>
      </c>
      <c r="HC16">
        <v>0.27500000000000002</v>
      </c>
      <c r="HD16">
        <v>0.13500000000000001</v>
      </c>
      <c r="HE16">
        <v>0.31</v>
      </c>
      <c r="HF16">
        <v>0.111</v>
      </c>
      <c r="HG16">
        <v>0.16900000000000001</v>
      </c>
      <c r="HH16">
        <v>3.1E-2</v>
      </c>
      <c r="HI16">
        <v>3.5000000000000003E-2</v>
      </c>
      <c r="HJ16">
        <v>0.17100000000000001</v>
      </c>
      <c r="HK16">
        <v>0.49</v>
      </c>
      <c r="HL16">
        <v>0.27300000000000002</v>
      </c>
      <c r="HM16">
        <v>514.1</v>
      </c>
      <c r="HN16">
        <v>2.343409840144306</v>
      </c>
      <c r="HO16">
        <v>501.39</v>
      </c>
      <c r="HP16">
        <v>434</v>
      </c>
      <c r="HQ16">
        <v>491.06</v>
      </c>
      <c r="HR16">
        <v>1.75</v>
      </c>
      <c r="HS16">
        <v>847</v>
      </c>
      <c r="HT16">
        <v>742</v>
      </c>
      <c r="HU16">
        <v>101</v>
      </c>
      <c r="HV16">
        <v>4</v>
      </c>
      <c r="HW16">
        <v>134.6481264516006</v>
      </c>
      <c r="HX16" t="s">
        <v>313</v>
      </c>
      <c r="HY16">
        <v>3352</v>
      </c>
      <c r="HZ16">
        <v>4.1100000000000003</v>
      </c>
      <c r="IA16">
        <v>3.8</v>
      </c>
      <c r="IB16">
        <v>4.3</v>
      </c>
      <c r="IC16">
        <v>4.5999999999999996</v>
      </c>
      <c r="ID16">
        <v>4.5999999999999996</v>
      </c>
      <c r="IE16">
        <v>3.2</v>
      </c>
      <c r="IF16">
        <v>4.0999999999999996</v>
      </c>
      <c r="IG16">
        <v>4.2</v>
      </c>
      <c r="IH16">
        <v>3.3</v>
      </c>
      <c r="II16">
        <v>3.7</v>
      </c>
      <c r="IJ16">
        <v>3.9</v>
      </c>
      <c r="IK16">
        <v>3.4</v>
      </c>
      <c r="IL16">
        <v>4.9000000000000004</v>
      </c>
      <c r="IM16">
        <v>4.3</v>
      </c>
      <c r="IN16">
        <v>4.8</v>
      </c>
      <c r="IO16">
        <v>4.4000000000000004</v>
      </c>
      <c r="IP16">
        <v>4.5999999999999996</v>
      </c>
      <c r="IQ16">
        <v>4.3</v>
      </c>
      <c r="IR16">
        <v>4.8</v>
      </c>
      <c r="IS16">
        <v>4.7</v>
      </c>
      <c r="IT16">
        <v>4.5999999999999996</v>
      </c>
      <c r="IU16">
        <v>4.5999999999999996</v>
      </c>
      <c r="IV16">
        <v>4.7</v>
      </c>
      <c r="IW16">
        <v>4.9000000000000004</v>
      </c>
      <c r="IX16">
        <v>4.4000000000000004</v>
      </c>
      <c r="IY16">
        <v>4.3</v>
      </c>
      <c r="IZ16">
        <v>5</v>
      </c>
      <c r="JA16">
        <v>4.4000000000000004</v>
      </c>
      <c r="JB16">
        <v>3.3</v>
      </c>
      <c r="JC16">
        <v>3.6</v>
      </c>
      <c r="JD16">
        <v>2.7</v>
      </c>
      <c r="JE16">
        <v>3.6</v>
      </c>
      <c r="JF16">
        <v>2.6</v>
      </c>
      <c r="JG16" t="s">
        <v>203</v>
      </c>
      <c r="JH16">
        <v>1913</v>
      </c>
      <c r="JI16">
        <v>10</v>
      </c>
      <c r="JJ16">
        <v>4.17</v>
      </c>
      <c r="JK16">
        <v>3.9</v>
      </c>
      <c r="JL16">
        <v>4.5</v>
      </c>
      <c r="JM16">
        <v>4.5999999999999996</v>
      </c>
      <c r="JN16">
        <v>4.7</v>
      </c>
      <c r="JO16">
        <v>3.1</v>
      </c>
      <c r="JP16">
        <v>4</v>
      </c>
      <c r="JQ16">
        <v>4.2</v>
      </c>
      <c r="JR16">
        <v>3.3</v>
      </c>
      <c r="JS16">
        <v>4</v>
      </c>
      <c r="JT16">
        <v>4.0999999999999996</v>
      </c>
      <c r="JU16">
        <v>3.8</v>
      </c>
      <c r="JV16">
        <v>4.9000000000000004</v>
      </c>
      <c r="JW16">
        <v>4.4000000000000004</v>
      </c>
      <c r="JX16">
        <v>4.9000000000000004</v>
      </c>
      <c r="JY16">
        <v>4.3</v>
      </c>
      <c r="JZ16">
        <v>4.7</v>
      </c>
      <c r="KA16">
        <v>4.3</v>
      </c>
      <c r="KB16">
        <v>4.8</v>
      </c>
      <c r="KC16">
        <v>4.7</v>
      </c>
      <c r="KD16">
        <v>4.5999999999999996</v>
      </c>
      <c r="KE16">
        <v>4.5999999999999996</v>
      </c>
      <c r="KF16">
        <v>4.7</v>
      </c>
      <c r="KG16">
        <v>4.9000000000000004</v>
      </c>
      <c r="KH16">
        <v>4.5</v>
      </c>
      <c r="KI16">
        <v>4.2</v>
      </c>
      <c r="KJ16">
        <v>5</v>
      </c>
      <c r="KK16">
        <v>4.7</v>
      </c>
      <c r="KL16">
        <v>3.4</v>
      </c>
      <c r="KM16">
        <v>3.7</v>
      </c>
      <c r="KN16">
        <v>2.8</v>
      </c>
      <c r="KO16">
        <v>3.4</v>
      </c>
      <c r="KP16">
        <v>2.5</v>
      </c>
      <c r="KQ16" t="s">
        <v>203</v>
      </c>
      <c r="KR16">
        <v>99.9</v>
      </c>
      <c r="KS16">
        <v>7.12</v>
      </c>
      <c r="KT16">
        <v>16.68</v>
      </c>
      <c r="KU16">
        <v>7.63</v>
      </c>
      <c r="KV16">
        <v>10.6</v>
      </c>
      <c r="KW16">
        <v>4.22</v>
      </c>
      <c r="KX16">
        <v>0</v>
      </c>
      <c r="KY16">
        <v>0</v>
      </c>
      <c r="KZ16">
        <v>415.85</v>
      </c>
      <c r="LA16">
        <v>94.73</v>
      </c>
      <c r="LB16">
        <v>423.48</v>
      </c>
      <c r="LC16">
        <v>93.48</v>
      </c>
      <c r="LD16">
        <v>489.08999999999992</v>
      </c>
      <c r="LE16">
        <v>92.07</v>
      </c>
      <c r="LF16">
        <v>185.16</v>
      </c>
      <c r="LG16">
        <v>99.95</v>
      </c>
      <c r="LH16">
        <v>62.54</v>
      </c>
      <c r="LI16">
        <v>36.99</v>
      </c>
      <c r="LJ16">
        <v>40.6</v>
      </c>
      <c r="LK16">
        <v>13.46</v>
      </c>
      <c r="LL16">
        <v>9.66</v>
      </c>
      <c r="LM16">
        <v>6.25</v>
      </c>
      <c r="LN16">
        <v>3.9</v>
      </c>
      <c r="LO16">
        <v>42.86</v>
      </c>
      <c r="LP16">
        <v>3.14</v>
      </c>
      <c r="LQ16">
        <v>33.42</v>
      </c>
      <c r="LR16">
        <v>1.72</v>
      </c>
      <c r="LS16">
        <v>92.186876194521105</v>
      </c>
      <c r="LT16">
        <v>6.2789533824146302</v>
      </c>
      <c r="LU16">
        <v>14.681885750690199</v>
      </c>
      <c r="LV16">
        <v>434107.74856706802</v>
      </c>
      <c r="LW16">
        <v>69137</v>
      </c>
      <c r="LX16">
        <v>37590</v>
      </c>
      <c r="LY16">
        <v>30027</v>
      </c>
      <c r="LZ16">
        <v>1520</v>
      </c>
      <c r="MA16">
        <v>3516</v>
      </c>
      <c r="MB16">
        <v>2650</v>
      </c>
      <c r="MC16">
        <v>8751</v>
      </c>
      <c r="MD16">
        <v>24560</v>
      </c>
      <c r="ME16">
        <v>21175</v>
      </c>
      <c r="MF16">
        <v>7058</v>
      </c>
      <c r="MG16">
        <v>1427</v>
      </c>
      <c r="MH16">
        <v>4709</v>
      </c>
      <c r="MI16">
        <v>2586</v>
      </c>
      <c r="MJ16">
        <v>2011</v>
      </c>
      <c r="MK16">
        <v>0.43745921252991099</v>
      </c>
      <c r="ML16">
        <v>117</v>
      </c>
      <c r="MM16">
        <v>316</v>
      </c>
      <c r="MN16">
        <v>236</v>
      </c>
      <c r="MO16">
        <v>713</v>
      </c>
      <c r="MP16">
        <v>1617</v>
      </c>
      <c r="MQ16">
        <v>1320</v>
      </c>
      <c r="MR16">
        <v>430</v>
      </c>
      <c r="MS16">
        <v>81</v>
      </c>
      <c r="MT16">
        <v>434108</v>
      </c>
      <c r="MU16">
        <v>0.69010383733976699</v>
      </c>
      <c r="MV16">
        <v>44.4012316437707</v>
      </c>
      <c r="MW16">
        <v>42.615864022662898</v>
      </c>
      <c r="MX16">
        <v>43.296969696969697</v>
      </c>
      <c r="MY16">
        <v>7782.1249947042897</v>
      </c>
      <c r="MZ16">
        <v>4.1796493860580801</v>
      </c>
      <c r="NA16">
        <v>5.9174242424242403</v>
      </c>
      <c r="NB16">
        <v>113.17247474747499</v>
      </c>
      <c r="NC16">
        <v>1577.38686868687</v>
      </c>
      <c r="ND16">
        <v>0.19936958234830579</v>
      </c>
      <c r="NE16">
        <v>1269</v>
      </c>
      <c r="NF16">
        <v>53.169893838885457</v>
      </c>
      <c r="NG16">
        <v>11.474163990344371</v>
      </c>
      <c r="NH16">
        <v>82</v>
      </c>
      <c r="NI16">
        <v>86</v>
      </c>
      <c r="NJ16">
        <v>182</v>
      </c>
      <c r="NK16">
        <v>191</v>
      </c>
      <c r="NL16">
        <v>186</v>
      </c>
      <c r="NM16">
        <v>0.11279229711141681</v>
      </c>
      <c r="NN16">
        <v>0.1182943603851444</v>
      </c>
      <c r="NO16">
        <v>0.25034387895460802</v>
      </c>
      <c r="NP16">
        <v>0.2627235213204952</v>
      </c>
      <c r="NQ16">
        <v>0.25584594222833562</v>
      </c>
      <c r="NR16">
        <v>47.869325997248971</v>
      </c>
      <c r="NS16">
        <v>727</v>
      </c>
      <c r="NT16">
        <v>0.51310344827586207</v>
      </c>
      <c r="NU16">
        <v>725</v>
      </c>
      <c r="NV16">
        <v>43.781048441222858</v>
      </c>
      <c r="NW16">
        <v>43</v>
      </c>
      <c r="NX16">
        <v>0.20930232558139539</v>
      </c>
      <c r="NY16">
        <v>0.186046511627907</v>
      </c>
      <c r="NZ16">
        <v>9.3023255813953487E-2</v>
      </c>
      <c r="OA16">
        <v>9.3023255813953487E-2</v>
      </c>
      <c r="OB16">
        <v>0.16279069767441859</v>
      </c>
      <c r="OC16">
        <v>6.9767441860465115E-2</v>
      </c>
      <c r="OD16">
        <v>0.186046511627907</v>
      </c>
      <c r="OE16">
        <v>3.581888246628131</v>
      </c>
      <c r="OF16">
        <v>15.71375745481237</v>
      </c>
      <c r="OG16">
        <v>519</v>
      </c>
      <c r="OH16">
        <v>0.23892100192678231</v>
      </c>
      <c r="OI16">
        <v>0.31984585741811178</v>
      </c>
      <c r="OJ16">
        <v>0.20038535645472061</v>
      </c>
      <c r="OK16">
        <v>9.6339113680154145E-2</v>
      </c>
      <c r="OL16">
        <v>8.2851637764932567E-2</v>
      </c>
      <c r="OM16">
        <v>2.6974951830443159E-2</v>
      </c>
      <c r="ON16">
        <v>3.4682080924855488E-2</v>
      </c>
      <c r="OO16">
        <v>428</v>
      </c>
      <c r="OP16">
        <v>330</v>
      </c>
      <c r="OQ16">
        <v>1837</v>
      </c>
      <c r="OR16">
        <v>1655</v>
      </c>
      <c r="OS16">
        <v>273</v>
      </c>
      <c r="OT16">
        <v>9.4627459650674331E-2</v>
      </c>
      <c r="OU16">
        <v>7.2960424497015258E-2</v>
      </c>
      <c r="OV16">
        <v>0.40614636303338492</v>
      </c>
      <c r="OW16">
        <v>0.36590758346230379</v>
      </c>
      <c r="OX16">
        <v>6.0358169356621708E-2</v>
      </c>
      <c r="OY16">
        <v>44.49922617731594</v>
      </c>
      <c r="OZ16">
        <v>4523</v>
      </c>
      <c r="PA16">
        <v>0.45775691699604742</v>
      </c>
      <c r="PB16">
        <v>4048</v>
      </c>
      <c r="PC16">
        <v>6.5552366076752566</v>
      </c>
      <c r="PD16">
        <v>69384</v>
      </c>
      <c r="PE16">
        <v>0.31511587685921832</v>
      </c>
      <c r="PF16">
        <v>0.28064106998731703</v>
      </c>
      <c r="PG16">
        <v>0.2030871670702179</v>
      </c>
      <c r="PH16">
        <v>0.13913870632998959</v>
      </c>
      <c r="PI16">
        <v>5.6929551481609587E-2</v>
      </c>
      <c r="PJ16">
        <v>4.8282024674276489E-3</v>
      </c>
      <c r="PK16">
        <v>2.5942580421999309E-4</v>
      </c>
      <c r="PL16">
        <v>98182</v>
      </c>
      <c r="PM16">
        <v>89081</v>
      </c>
      <c r="PN16">
        <v>179549</v>
      </c>
      <c r="PO16">
        <v>128030</v>
      </c>
      <c r="PP16">
        <v>116416</v>
      </c>
      <c r="PQ16">
        <v>16.100000000000001</v>
      </c>
      <c r="PR16">
        <v>14.6</v>
      </c>
      <c r="PS16">
        <v>29.4</v>
      </c>
      <c r="PT16">
        <v>20.9</v>
      </c>
      <c r="PU16">
        <v>19</v>
      </c>
      <c r="PV16">
        <v>43.1</v>
      </c>
      <c r="PW16">
        <v>0.51750823070454199</v>
      </c>
    </row>
    <row r="17" spans="1:439" x14ac:dyDescent="0.3">
      <c r="A17" t="s">
        <v>800</v>
      </c>
      <c r="B17" t="s">
        <v>814</v>
      </c>
      <c r="C17">
        <v>1</v>
      </c>
      <c r="D17" t="s">
        <v>818</v>
      </c>
      <c r="E17" t="s">
        <v>821</v>
      </c>
      <c r="F17" t="s">
        <v>209</v>
      </c>
      <c r="G17" t="s">
        <v>262</v>
      </c>
      <c r="H17" t="s">
        <v>263</v>
      </c>
      <c r="I17" t="s">
        <v>264</v>
      </c>
      <c r="J17" t="s">
        <v>265</v>
      </c>
      <c r="K17">
        <v>7.205946</v>
      </c>
      <c r="L17">
        <v>53.370558000000003</v>
      </c>
      <c r="M17" t="s">
        <v>267</v>
      </c>
      <c r="N17" t="s">
        <v>868</v>
      </c>
      <c r="O17" t="s">
        <v>266</v>
      </c>
      <c r="P17" t="s">
        <v>829</v>
      </c>
      <c r="Q17">
        <v>2</v>
      </c>
      <c r="R17">
        <v>22</v>
      </c>
      <c r="S17">
        <v>54</v>
      </c>
      <c r="T17">
        <v>75</v>
      </c>
      <c r="U17">
        <v>221</v>
      </c>
      <c r="V17">
        <v>0</v>
      </c>
      <c r="W17" t="s">
        <v>900</v>
      </c>
      <c r="X17">
        <v>0</v>
      </c>
      <c r="Y17">
        <v>112.34</v>
      </c>
      <c r="Z17">
        <v>21.6</v>
      </c>
      <c r="AA17">
        <v>4.4370000000000003</v>
      </c>
      <c r="AB17">
        <v>5.98</v>
      </c>
      <c r="AC17">
        <v>1.6</v>
      </c>
      <c r="AD17">
        <v>30.5</v>
      </c>
      <c r="AE17">
        <v>53.820000000000007</v>
      </c>
      <c r="AF17">
        <v>199.66</v>
      </c>
      <c r="AG17">
        <v>305.00000000000011</v>
      </c>
      <c r="AH17">
        <v>13.52</v>
      </c>
      <c r="AI17">
        <v>4.79</v>
      </c>
      <c r="AJ17">
        <v>9.8000000000000007</v>
      </c>
      <c r="AK17">
        <v>96530</v>
      </c>
      <c r="AL17">
        <v>2706</v>
      </c>
      <c r="AM17">
        <v>5</v>
      </c>
      <c r="AN17">
        <v>102.9</v>
      </c>
      <c r="AO17">
        <v>32.68</v>
      </c>
      <c r="AP17">
        <v>1.93</v>
      </c>
      <c r="AQ17">
        <v>48.07</v>
      </c>
      <c r="AR17">
        <v>44.762583660053068</v>
      </c>
      <c r="AS17">
        <v>4.17</v>
      </c>
      <c r="AT17">
        <v>119.02</v>
      </c>
      <c r="AU17">
        <v>50535</v>
      </c>
      <c r="AV17">
        <v>451.20535714285722</v>
      </c>
      <c r="AW17">
        <v>25071</v>
      </c>
      <c r="AX17">
        <v>25464</v>
      </c>
      <c r="AY17">
        <v>1.58</v>
      </c>
      <c r="AZ17">
        <v>-54.8</v>
      </c>
      <c r="BA17">
        <v>43.9</v>
      </c>
      <c r="BB17">
        <v>20.792873601053319</v>
      </c>
      <c r="BC17">
        <v>749.36</v>
      </c>
      <c r="BD17">
        <v>0.50172723504214456</v>
      </c>
      <c r="BE17">
        <v>1211</v>
      </c>
      <c r="BF17">
        <v>1417</v>
      </c>
      <c r="BG17">
        <v>2005</v>
      </c>
      <c r="BH17">
        <v>2351</v>
      </c>
      <c r="BI17">
        <v>1410</v>
      </c>
      <c r="BJ17">
        <v>1047</v>
      </c>
      <c r="BK17">
        <v>3047</v>
      </c>
      <c r="BL17">
        <v>3235</v>
      </c>
      <c r="BM17">
        <v>3245</v>
      </c>
      <c r="BN17">
        <v>3120</v>
      </c>
      <c r="BO17">
        <v>3020</v>
      </c>
      <c r="BP17">
        <v>2774</v>
      </c>
      <c r="BQ17">
        <v>3550</v>
      </c>
      <c r="BR17">
        <v>3924</v>
      </c>
      <c r="BS17">
        <v>3449</v>
      </c>
      <c r="BT17">
        <v>5647</v>
      </c>
      <c r="BU17">
        <v>5249</v>
      </c>
      <c r="BV17">
        <v>50659</v>
      </c>
      <c r="BW17">
        <v>605</v>
      </c>
      <c r="BX17">
        <v>721</v>
      </c>
      <c r="BY17">
        <v>1081</v>
      </c>
      <c r="BZ17">
        <v>1188</v>
      </c>
      <c r="CA17">
        <v>732</v>
      </c>
      <c r="CB17">
        <v>543</v>
      </c>
      <c r="CC17">
        <v>1587</v>
      </c>
      <c r="CD17">
        <v>1754</v>
      </c>
      <c r="CE17">
        <v>1704</v>
      </c>
      <c r="CF17">
        <v>1591</v>
      </c>
      <c r="CG17">
        <v>1507</v>
      </c>
      <c r="CH17">
        <v>1388</v>
      </c>
      <c r="CI17">
        <v>1781</v>
      </c>
      <c r="CJ17">
        <v>1997</v>
      </c>
      <c r="CK17">
        <v>1681</v>
      </c>
      <c r="CL17">
        <v>2695</v>
      </c>
      <c r="CM17">
        <v>2104</v>
      </c>
      <c r="CN17">
        <v>25242</v>
      </c>
      <c r="CO17">
        <v>606</v>
      </c>
      <c r="CP17">
        <v>696</v>
      </c>
      <c r="CQ17">
        <v>924</v>
      </c>
      <c r="CR17">
        <v>1163</v>
      </c>
      <c r="CS17">
        <v>678</v>
      </c>
      <c r="CT17">
        <v>504</v>
      </c>
      <c r="CU17">
        <v>1460</v>
      </c>
      <c r="CV17">
        <v>1481</v>
      </c>
      <c r="CW17">
        <v>1541</v>
      </c>
      <c r="CX17">
        <v>1529</v>
      </c>
      <c r="CY17">
        <v>1513</v>
      </c>
      <c r="CZ17">
        <v>1386</v>
      </c>
      <c r="DA17">
        <v>1769</v>
      </c>
      <c r="DB17">
        <v>1927</v>
      </c>
      <c r="DC17">
        <v>1768</v>
      </c>
      <c r="DD17">
        <v>2952</v>
      </c>
      <c r="DE17">
        <v>3145</v>
      </c>
      <c r="DF17">
        <v>25417</v>
      </c>
      <c r="DG17">
        <v>0.10830117740180099</v>
      </c>
      <c r="DH17">
        <v>19.600000000000001</v>
      </c>
      <c r="DI17">
        <v>68</v>
      </c>
      <c r="DJ17">
        <v>27.89</v>
      </c>
      <c r="DK17">
        <v>82.13</v>
      </c>
      <c r="DL17">
        <v>15.95</v>
      </c>
      <c r="DM17">
        <v>62.9</v>
      </c>
      <c r="DN17">
        <v>171.45</v>
      </c>
      <c r="DO17">
        <v>108.55</v>
      </c>
      <c r="DP17">
        <v>77.78</v>
      </c>
      <c r="DQ17">
        <v>14.44</v>
      </c>
      <c r="DR17">
        <v>92.25</v>
      </c>
      <c r="DS17">
        <v>92.25</v>
      </c>
      <c r="DT17">
        <v>79.760000000000005</v>
      </c>
      <c r="DU17">
        <v>7.3414465222123304E-2</v>
      </c>
      <c r="DV17">
        <v>8.1</v>
      </c>
      <c r="DW17">
        <v>33.9</v>
      </c>
      <c r="DX17">
        <v>100.77</v>
      </c>
      <c r="DY17">
        <v>25</v>
      </c>
      <c r="DZ17">
        <v>2.89</v>
      </c>
      <c r="EA17">
        <v>22.7</v>
      </c>
      <c r="EB17">
        <v>1.59</v>
      </c>
      <c r="EC17">
        <v>0.47</v>
      </c>
      <c r="ED17">
        <v>-27.3</v>
      </c>
      <c r="EE17">
        <v>-1.1000000000000001</v>
      </c>
      <c r="EF17">
        <v>-2.42</v>
      </c>
      <c r="EG17">
        <v>8447.6105669338085</v>
      </c>
      <c r="EH17">
        <v>69.258929454833279</v>
      </c>
      <c r="EI17">
        <v>83.17</v>
      </c>
      <c r="EJ17">
        <v>23410.31</v>
      </c>
      <c r="EK17">
        <v>1538.27</v>
      </c>
      <c r="EL17">
        <v>668.63</v>
      </c>
      <c r="EM17">
        <v>43.26</v>
      </c>
      <c r="EN17">
        <v>58.87</v>
      </c>
      <c r="EO17">
        <v>0.6</v>
      </c>
      <c r="EP17">
        <v>4.62</v>
      </c>
      <c r="EQ17">
        <v>7.81</v>
      </c>
      <c r="ER17">
        <v>4.47</v>
      </c>
      <c r="ES17">
        <v>1.47</v>
      </c>
      <c r="EU17">
        <v>1.25</v>
      </c>
      <c r="EV17">
        <v>46596</v>
      </c>
      <c r="EW17">
        <v>3880.71</v>
      </c>
      <c r="EX17">
        <v>20.18</v>
      </c>
      <c r="EY17">
        <v>58.32</v>
      </c>
      <c r="EZ17">
        <v>9.65</v>
      </c>
      <c r="FA17">
        <v>10.87</v>
      </c>
      <c r="FB17">
        <v>-0.11</v>
      </c>
      <c r="FC17">
        <v>33648</v>
      </c>
      <c r="FD17">
        <v>27.34</v>
      </c>
      <c r="FE17">
        <v>18982</v>
      </c>
      <c r="FF17">
        <v>74.12</v>
      </c>
      <c r="FG17">
        <v>13.67</v>
      </c>
      <c r="FH17">
        <v>162</v>
      </c>
      <c r="FI17">
        <v>2</v>
      </c>
      <c r="FJ17">
        <v>162</v>
      </c>
      <c r="FK17">
        <v>0</v>
      </c>
      <c r="FL17">
        <v>117</v>
      </c>
      <c r="FM17">
        <v>1</v>
      </c>
      <c r="FN17">
        <v>117</v>
      </c>
      <c r="FO17">
        <v>0</v>
      </c>
      <c r="FP17">
        <v>10935</v>
      </c>
      <c r="FQ17">
        <v>119</v>
      </c>
      <c r="FR17">
        <v>10816</v>
      </c>
      <c r="FS17">
        <v>0</v>
      </c>
      <c r="FT17">
        <v>94.72</v>
      </c>
      <c r="FU17">
        <v>3.86</v>
      </c>
      <c r="FV17">
        <v>1.42</v>
      </c>
      <c r="FW17">
        <v>59.843021129514383</v>
      </c>
      <c r="FX17">
        <v>244.22419102431601</v>
      </c>
      <c r="FY17">
        <v>4.4713891341373504</v>
      </c>
      <c r="FZ17">
        <v>691.83378043059599</v>
      </c>
      <c r="GA17">
        <v>304.06721215383033</v>
      </c>
      <c r="GB17">
        <v>80.319146972268996</v>
      </c>
      <c r="GC17">
        <v>79.2</v>
      </c>
      <c r="GD17">
        <v>87.57231831764399</v>
      </c>
      <c r="GE17">
        <v>12.42768168235601</v>
      </c>
      <c r="GF17">
        <v>1.2092198581560281</v>
      </c>
      <c r="GG17">
        <v>5.9956882302684013E-2</v>
      </c>
      <c r="GH17">
        <v>0.94004311769731597</v>
      </c>
      <c r="GI17">
        <v>0</v>
      </c>
      <c r="GJ17">
        <v>0</v>
      </c>
      <c r="GK17">
        <v>2.4410707314546749</v>
      </c>
      <c r="GL17">
        <v>0.1556939121014668</v>
      </c>
      <c r="GM17">
        <v>0.2119140625</v>
      </c>
      <c r="GN17">
        <v>38.0859375</v>
      </c>
      <c r="GO17">
        <v>5.859375E-2</v>
      </c>
      <c r="GP17">
        <v>4.296875</v>
      </c>
      <c r="GQ17">
        <v>96.19140625</v>
      </c>
      <c r="GR17">
        <v>1024</v>
      </c>
      <c r="GS17">
        <v>3.626153825528978</v>
      </c>
      <c r="GT17">
        <v>3.3676764842437179</v>
      </c>
      <c r="GU17">
        <v>61.9140625</v>
      </c>
      <c r="GV17">
        <v>87.061183550651961</v>
      </c>
      <c r="GW17">
        <v>90.169290169290178</v>
      </c>
      <c r="GX17">
        <v>2.714885822802056</v>
      </c>
      <c r="GY17">
        <v>166.19680774536749</v>
      </c>
      <c r="GZ17">
        <v>3.0318000000000001</v>
      </c>
      <c r="HA17">
        <v>36.617600000000003</v>
      </c>
      <c r="HB17">
        <v>0.83899999999999997</v>
      </c>
      <c r="HC17">
        <v>0.22</v>
      </c>
      <c r="HD17">
        <v>0.109</v>
      </c>
      <c r="HE17">
        <v>0.42799999999999999</v>
      </c>
      <c r="HF17">
        <v>0.151</v>
      </c>
      <c r="HG17">
        <v>9.2999999999999999E-2</v>
      </c>
      <c r="HH17">
        <v>2.8000000000000001E-2</v>
      </c>
      <c r="HI17">
        <v>3.3000000000000002E-2</v>
      </c>
      <c r="HJ17">
        <v>0.20599999999999999</v>
      </c>
      <c r="HK17">
        <v>0.55200000000000005</v>
      </c>
      <c r="HL17">
        <v>0.18099999999999999</v>
      </c>
      <c r="HM17">
        <v>504.6</v>
      </c>
      <c r="HN17">
        <v>2.3575638506876229</v>
      </c>
      <c r="HO17">
        <v>354.21</v>
      </c>
      <c r="HP17">
        <v>257.60000000000002</v>
      </c>
      <c r="HQ17">
        <v>360.15</v>
      </c>
      <c r="HR17">
        <v>1.98</v>
      </c>
      <c r="HS17">
        <v>29</v>
      </c>
      <c r="HT17">
        <v>26</v>
      </c>
      <c r="HU17">
        <v>2</v>
      </c>
      <c r="HV17">
        <v>1</v>
      </c>
      <c r="HW17">
        <v>57.385970119718998</v>
      </c>
      <c r="HX17" t="s">
        <v>267</v>
      </c>
      <c r="HY17">
        <v>278</v>
      </c>
      <c r="HZ17">
        <v>3.55</v>
      </c>
      <c r="IA17">
        <v>3</v>
      </c>
      <c r="IB17">
        <v>3.8</v>
      </c>
      <c r="IC17">
        <v>3.9</v>
      </c>
      <c r="ID17">
        <v>4.3</v>
      </c>
      <c r="IE17">
        <v>2.8</v>
      </c>
      <c r="IF17">
        <v>3.1</v>
      </c>
      <c r="IG17">
        <v>3.2</v>
      </c>
      <c r="IH17">
        <v>2.2000000000000002</v>
      </c>
      <c r="II17">
        <v>3.1</v>
      </c>
      <c r="IJ17">
        <v>3.3</v>
      </c>
      <c r="IK17">
        <v>3.2</v>
      </c>
      <c r="IL17">
        <v>4.0999999999999996</v>
      </c>
      <c r="IM17">
        <v>4</v>
      </c>
      <c r="IN17">
        <v>3.9</v>
      </c>
      <c r="IO17">
        <v>3.9</v>
      </c>
      <c r="IP17">
        <v>3.8</v>
      </c>
      <c r="IQ17">
        <v>3.4</v>
      </c>
      <c r="IR17">
        <v>4</v>
      </c>
      <c r="IS17">
        <v>3.6</v>
      </c>
      <c r="IT17">
        <v>4.0999999999999996</v>
      </c>
      <c r="IU17">
        <v>4.0999999999999996</v>
      </c>
      <c r="IV17">
        <v>4.0999999999999996</v>
      </c>
      <c r="IW17">
        <v>4.5</v>
      </c>
      <c r="IX17">
        <v>4.4000000000000004</v>
      </c>
      <c r="IY17">
        <v>3.5</v>
      </c>
      <c r="IZ17">
        <v>4.2</v>
      </c>
      <c r="JA17">
        <v>4.9000000000000004</v>
      </c>
      <c r="JB17">
        <v>2</v>
      </c>
      <c r="JC17">
        <v>2.2000000000000002</v>
      </c>
      <c r="JD17">
        <v>2.5</v>
      </c>
      <c r="JE17">
        <v>2.6</v>
      </c>
      <c r="JF17">
        <v>4.5999999999999996</v>
      </c>
      <c r="JG17" t="s">
        <v>203</v>
      </c>
      <c r="JH17">
        <v>301</v>
      </c>
      <c r="JI17">
        <v>26</v>
      </c>
      <c r="JJ17">
        <v>3.75</v>
      </c>
      <c r="JK17">
        <v>3.2</v>
      </c>
      <c r="JL17">
        <v>4.0999999999999996</v>
      </c>
      <c r="JM17">
        <v>4.0999999999999996</v>
      </c>
      <c r="JN17">
        <v>4.5</v>
      </c>
      <c r="JO17">
        <v>2.8</v>
      </c>
      <c r="JP17">
        <v>3.3</v>
      </c>
      <c r="JQ17">
        <v>3.5</v>
      </c>
      <c r="JR17">
        <v>2.2000000000000002</v>
      </c>
      <c r="JS17">
        <v>3.4</v>
      </c>
      <c r="JT17">
        <v>3.6</v>
      </c>
      <c r="JU17">
        <v>3.2</v>
      </c>
      <c r="JV17">
        <v>4.5999999999999996</v>
      </c>
      <c r="JW17">
        <v>4.3</v>
      </c>
      <c r="JX17">
        <v>4.0999999999999996</v>
      </c>
      <c r="JY17">
        <v>4.5</v>
      </c>
      <c r="JZ17">
        <v>4.2</v>
      </c>
      <c r="KA17">
        <v>3.5</v>
      </c>
      <c r="KB17">
        <v>4.2</v>
      </c>
      <c r="KC17">
        <v>3.8</v>
      </c>
      <c r="KD17">
        <v>4.4000000000000004</v>
      </c>
      <c r="KE17">
        <v>4.3</v>
      </c>
      <c r="KF17">
        <v>4.3</v>
      </c>
      <c r="KG17">
        <v>4.8</v>
      </c>
      <c r="KH17">
        <v>4.5</v>
      </c>
      <c r="KI17">
        <v>3.4</v>
      </c>
      <c r="KJ17">
        <v>4.5999999999999996</v>
      </c>
      <c r="KK17">
        <v>5</v>
      </c>
      <c r="KL17">
        <v>2</v>
      </c>
      <c r="KM17">
        <v>2.2999999999999998</v>
      </c>
      <c r="KN17">
        <v>2.2999999999999998</v>
      </c>
      <c r="KO17">
        <v>2.7</v>
      </c>
      <c r="KP17">
        <v>4.7</v>
      </c>
      <c r="KQ17" t="s">
        <v>268</v>
      </c>
      <c r="KR17">
        <v>99.1</v>
      </c>
      <c r="KS17">
        <v>4.51</v>
      </c>
      <c r="KT17">
        <v>10.5</v>
      </c>
      <c r="KU17">
        <v>4.2</v>
      </c>
      <c r="KV17">
        <v>82.37</v>
      </c>
      <c r="KW17">
        <v>0</v>
      </c>
      <c r="KX17">
        <v>51.91</v>
      </c>
      <c r="KY17">
        <v>0</v>
      </c>
      <c r="KZ17">
        <v>704.68</v>
      </c>
      <c r="LA17">
        <v>83.33</v>
      </c>
      <c r="LB17">
        <v>1054.73</v>
      </c>
      <c r="LC17">
        <v>59.19</v>
      </c>
      <c r="LD17">
        <v>697.88</v>
      </c>
      <c r="LE17">
        <v>83.22999999999999</v>
      </c>
      <c r="LF17">
        <v>195.69</v>
      </c>
      <c r="LG17">
        <v>99.29</v>
      </c>
      <c r="LH17">
        <v>58.59</v>
      </c>
      <c r="LI17">
        <v>26.65</v>
      </c>
      <c r="LJ17">
        <v>43.56</v>
      </c>
      <c r="LK17">
        <v>10.44</v>
      </c>
      <c r="LL17">
        <v>10.3</v>
      </c>
      <c r="LM17">
        <v>7.21</v>
      </c>
      <c r="LN17">
        <v>3.27</v>
      </c>
      <c r="LO17">
        <v>37.03</v>
      </c>
      <c r="LP17">
        <v>3.95</v>
      </c>
      <c r="LQ17">
        <v>9.57</v>
      </c>
      <c r="LR17">
        <v>2.5499999999999998</v>
      </c>
      <c r="LS17">
        <v>84.481621112158294</v>
      </c>
      <c r="LT17">
        <v>4.5825664621676898</v>
      </c>
      <c r="LU17">
        <v>18.435438265786999</v>
      </c>
      <c r="LV17">
        <v>89635.147091066799</v>
      </c>
      <c r="LW17">
        <v>19560</v>
      </c>
      <c r="LX17">
        <v>8999</v>
      </c>
      <c r="LY17">
        <v>10120</v>
      </c>
      <c r="LZ17">
        <v>441</v>
      </c>
      <c r="MA17">
        <v>1248</v>
      </c>
      <c r="MB17">
        <v>1390</v>
      </c>
      <c r="MC17">
        <v>2864</v>
      </c>
      <c r="MD17">
        <v>6362</v>
      </c>
      <c r="ME17">
        <v>5333</v>
      </c>
      <c r="MF17">
        <v>1950</v>
      </c>
      <c r="MG17">
        <v>413</v>
      </c>
      <c r="MH17">
        <v>1061</v>
      </c>
      <c r="MI17">
        <v>493</v>
      </c>
      <c r="MJ17">
        <v>540</v>
      </c>
      <c r="MK17">
        <v>0.52274927395934201</v>
      </c>
      <c r="ML17">
        <v>29</v>
      </c>
      <c r="MM17">
        <v>97</v>
      </c>
      <c r="MN17">
        <v>99</v>
      </c>
      <c r="MO17">
        <v>147</v>
      </c>
      <c r="MP17">
        <v>327</v>
      </c>
      <c r="MQ17">
        <v>272</v>
      </c>
      <c r="MR17">
        <v>97</v>
      </c>
      <c r="MS17">
        <v>22</v>
      </c>
      <c r="MT17">
        <v>89635</v>
      </c>
      <c r="MU17">
        <v>1.77372409401537</v>
      </c>
      <c r="MV17">
        <v>42.536764705882398</v>
      </c>
      <c r="MW17">
        <v>41.417558886509603</v>
      </c>
      <c r="MX17">
        <v>41.352941176470601</v>
      </c>
      <c r="MY17">
        <v>5389.9475252053298</v>
      </c>
      <c r="MZ17">
        <v>4.1480309371809101</v>
      </c>
      <c r="NA17">
        <v>3.9644839067702602</v>
      </c>
      <c r="NB17">
        <v>83.177580466148697</v>
      </c>
      <c r="NC17">
        <v>1112.0155382907899</v>
      </c>
      <c r="ND17">
        <v>0.41134751773049638</v>
      </c>
      <c r="NE17">
        <v>141</v>
      </c>
      <c r="NF17">
        <v>54.583263744302663</v>
      </c>
      <c r="NG17">
        <v>8.5314995468627526</v>
      </c>
      <c r="NH17">
        <v>0</v>
      </c>
      <c r="NI17">
        <v>0</v>
      </c>
      <c r="NJ17">
        <v>2</v>
      </c>
      <c r="NK17">
        <v>4</v>
      </c>
      <c r="NL17">
        <v>3</v>
      </c>
      <c r="NM17">
        <v>0</v>
      </c>
      <c r="NN17">
        <v>0</v>
      </c>
      <c r="NO17">
        <v>0.22222222222222221</v>
      </c>
      <c r="NP17">
        <v>0.44444444444444442</v>
      </c>
      <c r="NQ17">
        <v>0.33333333333333331</v>
      </c>
      <c r="NR17">
        <v>59.777777777777779</v>
      </c>
      <c r="NS17">
        <v>9</v>
      </c>
      <c r="NT17">
        <v>0.55555555555555558</v>
      </c>
      <c r="NU17">
        <v>9</v>
      </c>
      <c r="OE17">
        <v>2</v>
      </c>
      <c r="OF17">
        <v>40.405000000000001</v>
      </c>
      <c r="OG17">
        <v>4</v>
      </c>
      <c r="OH17">
        <v>0</v>
      </c>
      <c r="OI17">
        <v>0.25</v>
      </c>
      <c r="OJ17">
        <v>0</v>
      </c>
      <c r="OK17">
        <v>0.5</v>
      </c>
      <c r="OL17">
        <v>0</v>
      </c>
      <c r="OM17">
        <v>0</v>
      </c>
      <c r="ON17">
        <v>0.25</v>
      </c>
      <c r="OO17">
        <v>198</v>
      </c>
      <c r="OP17">
        <v>112</v>
      </c>
      <c r="OQ17">
        <v>413</v>
      </c>
      <c r="OR17">
        <v>351</v>
      </c>
      <c r="OS17">
        <v>96</v>
      </c>
      <c r="OT17">
        <v>0.16923076923076921</v>
      </c>
      <c r="OU17">
        <v>9.5726495726495733E-2</v>
      </c>
      <c r="OV17">
        <v>0.35299145299145301</v>
      </c>
      <c r="OW17">
        <v>0.3</v>
      </c>
      <c r="OX17">
        <v>8.2051282051282051E-2</v>
      </c>
      <c r="OY17">
        <v>41.586324786324788</v>
      </c>
      <c r="OZ17">
        <v>1170</v>
      </c>
      <c r="PA17">
        <v>0.53392857142857142</v>
      </c>
      <c r="PB17">
        <v>1120</v>
      </c>
      <c r="PC17">
        <v>4.4416084297832281</v>
      </c>
      <c r="PD17">
        <v>25376</v>
      </c>
      <c r="PE17">
        <v>0.35935529634300128</v>
      </c>
      <c r="PF17">
        <v>0.36148329129886508</v>
      </c>
      <c r="PG17">
        <v>0.1938839848675914</v>
      </c>
      <c r="PH17">
        <v>6.4155107187894078E-2</v>
      </c>
      <c r="PI17">
        <v>1.9664249684741491E-2</v>
      </c>
      <c r="PJ17">
        <v>1.300441361916772E-3</v>
      </c>
      <c r="PK17">
        <v>1.576292559899117E-4</v>
      </c>
      <c r="PL17">
        <v>8243</v>
      </c>
      <c r="PM17">
        <v>7252</v>
      </c>
      <c r="PN17">
        <v>11740</v>
      </c>
      <c r="PO17">
        <v>10888</v>
      </c>
      <c r="PP17">
        <v>10799</v>
      </c>
      <c r="PQ17">
        <v>16.8</v>
      </c>
      <c r="PR17">
        <v>14.8</v>
      </c>
      <c r="PS17">
        <v>24</v>
      </c>
      <c r="PT17">
        <v>22.3</v>
      </c>
      <c r="PU17">
        <v>22.1</v>
      </c>
      <c r="PV17">
        <v>43.9</v>
      </c>
      <c r="PW17">
        <v>0.50388839418224995</v>
      </c>
    </row>
    <row r="18" spans="1:439" x14ac:dyDescent="0.3">
      <c r="A18" t="s">
        <v>800</v>
      </c>
      <c r="B18" t="s">
        <v>814</v>
      </c>
      <c r="C18">
        <v>1</v>
      </c>
      <c r="D18" t="s">
        <v>817</v>
      </c>
      <c r="E18" t="s">
        <v>822</v>
      </c>
      <c r="F18" t="s">
        <v>209</v>
      </c>
      <c r="G18" t="s">
        <v>765</v>
      </c>
      <c r="H18" t="s">
        <v>766</v>
      </c>
      <c r="I18" t="s">
        <v>766</v>
      </c>
      <c r="J18" t="s">
        <v>767</v>
      </c>
      <c r="K18">
        <v>11.027236</v>
      </c>
      <c r="L18">
        <v>50.977122000000001</v>
      </c>
      <c r="M18" t="s">
        <v>768</v>
      </c>
      <c r="N18" t="s">
        <v>839</v>
      </c>
      <c r="O18" t="s">
        <v>839</v>
      </c>
      <c r="P18" t="s">
        <v>832</v>
      </c>
      <c r="Q18">
        <v>1</v>
      </c>
      <c r="R18">
        <v>12</v>
      </c>
      <c r="S18">
        <v>52</v>
      </c>
      <c r="T18">
        <v>72</v>
      </c>
      <c r="U18">
        <v>121</v>
      </c>
      <c r="V18">
        <v>16051000</v>
      </c>
      <c r="W18" t="s">
        <v>768</v>
      </c>
      <c r="X18">
        <v>0</v>
      </c>
      <c r="Y18">
        <v>269.91000000000003</v>
      </c>
      <c r="Z18">
        <v>21.9</v>
      </c>
      <c r="AA18">
        <v>4.4560000000000004</v>
      </c>
      <c r="AB18">
        <v>6.98</v>
      </c>
      <c r="AC18">
        <v>9.9</v>
      </c>
      <c r="AD18">
        <v>6.2</v>
      </c>
      <c r="AE18">
        <v>66.61</v>
      </c>
      <c r="AF18">
        <v>54.85</v>
      </c>
      <c r="AG18">
        <v>315</v>
      </c>
      <c r="AH18">
        <v>8.77</v>
      </c>
      <c r="AI18">
        <v>4.96</v>
      </c>
      <c r="AJ18">
        <v>11.5</v>
      </c>
      <c r="AK18">
        <v>1059743</v>
      </c>
      <c r="AL18">
        <v>2178</v>
      </c>
      <c r="AM18">
        <v>10</v>
      </c>
      <c r="AN18">
        <v>125.13</v>
      </c>
      <c r="AO18">
        <v>16.940000000000001</v>
      </c>
      <c r="AP18">
        <v>1.72</v>
      </c>
      <c r="AQ18">
        <v>40.340000000000003</v>
      </c>
      <c r="AR18">
        <v>21.869400231896279</v>
      </c>
      <c r="AS18">
        <v>4.45</v>
      </c>
      <c r="AT18">
        <v>297.05</v>
      </c>
      <c r="AU18">
        <v>214969</v>
      </c>
      <c r="AV18">
        <v>796.18148148148146</v>
      </c>
      <c r="AW18">
        <v>104205</v>
      </c>
      <c r="AX18">
        <v>110764</v>
      </c>
      <c r="AY18">
        <v>5.64</v>
      </c>
      <c r="AZ18">
        <v>-50.1</v>
      </c>
      <c r="BA18">
        <v>44.6</v>
      </c>
      <c r="BB18">
        <v>36.190067340067337</v>
      </c>
      <c r="BC18">
        <v>1216.69</v>
      </c>
      <c r="BD18">
        <v>0.51412542019241914</v>
      </c>
      <c r="BE18">
        <v>4964</v>
      </c>
      <c r="BF18">
        <v>5719</v>
      </c>
      <c r="BG18">
        <v>8123</v>
      </c>
      <c r="BH18">
        <v>10003</v>
      </c>
      <c r="BI18">
        <v>5771</v>
      </c>
      <c r="BJ18">
        <v>4445</v>
      </c>
      <c r="BK18">
        <v>14345</v>
      </c>
      <c r="BL18">
        <v>13065</v>
      </c>
      <c r="BM18">
        <v>14109</v>
      </c>
      <c r="BN18">
        <v>16622</v>
      </c>
      <c r="BO18">
        <v>15079</v>
      </c>
      <c r="BP18">
        <v>12627</v>
      </c>
      <c r="BQ18">
        <v>13342</v>
      </c>
      <c r="BR18">
        <v>15227</v>
      </c>
      <c r="BS18">
        <v>15463</v>
      </c>
      <c r="BT18">
        <v>25615</v>
      </c>
      <c r="BU18">
        <v>25030</v>
      </c>
      <c r="BV18">
        <v>215675</v>
      </c>
      <c r="BW18">
        <v>2555</v>
      </c>
      <c r="BX18">
        <v>2861</v>
      </c>
      <c r="BY18">
        <v>3989</v>
      </c>
      <c r="BZ18">
        <v>5135</v>
      </c>
      <c r="CA18">
        <v>2955</v>
      </c>
      <c r="CB18">
        <v>2137</v>
      </c>
      <c r="CC18">
        <v>6725</v>
      </c>
      <c r="CD18">
        <v>6717</v>
      </c>
      <c r="CE18">
        <v>7351</v>
      </c>
      <c r="CF18">
        <v>8778</v>
      </c>
      <c r="CG18">
        <v>7853</v>
      </c>
      <c r="CH18">
        <v>6550</v>
      </c>
      <c r="CI18">
        <v>6919</v>
      </c>
      <c r="CJ18">
        <v>7493</v>
      </c>
      <c r="CK18">
        <v>7523</v>
      </c>
      <c r="CL18">
        <v>11588</v>
      </c>
      <c r="CM18">
        <v>9906</v>
      </c>
      <c r="CN18">
        <v>104791</v>
      </c>
      <c r="CO18">
        <v>2409</v>
      </c>
      <c r="CP18">
        <v>2858</v>
      </c>
      <c r="CQ18">
        <v>4134</v>
      </c>
      <c r="CR18">
        <v>4868</v>
      </c>
      <c r="CS18">
        <v>2816</v>
      </c>
      <c r="CT18">
        <v>2308</v>
      </c>
      <c r="CU18">
        <v>7620</v>
      </c>
      <c r="CV18">
        <v>6348</v>
      </c>
      <c r="CW18">
        <v>6758</v>
      </c>
      <c r="CX18">
        <v>7844</v>
      </c>
      <c r="CY18">
        <v>7226</v>
      </c>
      <c r="CZ18">
        <v>6077</v>
      </c>
      <c r="DA18">
        <v>6423</v>
      </c>
      <c r="DB18">
        <v>7734</v>
      </c>
      <c r="DC18">
        <v>7940</v>
      </c>
      <c r="DD18">
        <v>14027</v>
      </c>
      <c r="DE18">
        <v>15124</v>
      </c>
      <c r="DF18">
        <v>110884</v>
      </c>
      <c r="DG18">
        <v>9.62743465336863E-2</v>
      </c>
      <c r="DH18">
        <v>14.8</v>
      </c>
      <c r="DI18">
        <v>76.2</v>
      </c>
      <c r="DJ18">
        <v>52.84</v>
      </c>
      <c r="DK18">
        <v>97.08</v>
      </c>
      <c r="DL18">
        <v>12.05</v>
      </c>
      <c r="DM18">
        <v>42.92</v>
      </c>
      <c r="DN18">
        <v>100.01</v>
      </c>
      <c r="DO18">
        <v>57.09</v>
      </c>
      <c r="DP18">
        <v>48.36</v>
      </c>
      <c r="DQ18">
        <v>13.04</v>
      </c>
      <c r="DR18">
        <v>492.95</v>
      </c>
      <c r="DS18">
        <v>492.95</v>
      </c>
      <c r="DT18">
        <v>400.2</v>
      </c>
      <c r="DU18">
        <v>0.45186515264991711</v>
      </c>
      <c r="DV18">
        <v>9.5</v>
      </c>
      <c r="DW18">
        <v>39.1</v>
      </c>
      <c r="DX18">
        <v>108.46</v>
      </c>
      <c r="DY18">
        <v>26.92</v>
      </c>
      <c r="DZ18">
        <v>-2.92</v>
      </c>
      <c r="EA18">
        <v>16.37</v>
      </c>
      <c r="EB18">
        <v>-9.7899999999999991</v>
      </c>
      <c r="EC18">
        <v>37.78</v>
      </c>
      <c r="ED18">
        <v>-8.08</v>
      </c>
      <c r="EE18">
        <v>-8.98</v>
      </c>
      <c r="EF18">
        <v>-0.97</v>
      </c>
      <c r="EG18">
        <v>11677.49768571282</v>
      </c>
      <c r="EH18">
        <v>101.40997073996721</v>
      </c>
      <c r="EI18">
        <v>66.010000000000005</v>
      </c>
      <c r="EJ18">
        <v>23737.88</v>
      </c>
      <c r="EK18">
        <v>1069.04</v>
      </c>
      <c r="EL18">
        <v>462.03</v>
      </c>
      <c r="EM18">
        <v>11.05</v>
      </c>
      <c r="EN18">
        <v>71.39</v>
      </c>
      <c r="EO18">
        <v>0.62</v>
      </c>
      <c r="EP18">
        <v>4.45</v>
      </c>
      <c r="EQ18">
        <v>6.37</v>
      </c>
      <c r="ER18">
        <v>15.47</v>
      </c>
      <c r="ES18">
        <v>3.76</v>
      </c>
      <c r="ET18">
        <v>2.98</v>
      </c>
      <c r="EU18">
        <v>3.79</v>
      </c>
      <c r="EV18">
        <v>42683</v>
      </c>
      <c r="EW18">
        <v>3023.51</v>
      </c>
      <c r="EX18">
        <v>21.26</v>
      </c>
      <c r="EY18">
        <v>64.36</v>
      </c>
      <c r="EZ18">
        <v>21.01</v>
      </c>
      <c r="FA18">
        <v>9.15</v>
      </c>
      <c r="FB18">
        <v>0.34</v>
      </c>
      <c r="FC18">
        <v>113429</v>
      </c>
      <c r="FD18">
        <v>29.38</v>
      </c>
      <c r="FE18">
        <v>87750</v>
      </c>
      <c r="FF18">
        <v>64.72</v>
      </c>
      <c r="FG18">
        <v>11.46</v>
      </c>
      <c r="FH18">
        <v>290</v>
      </c>
      <c r="FI18">
        <v>8</v>
      </c>
      <c r="FJ18">
        <v>248</v>
      </c>
      <c r="FK18">
        <v>86</v>
      </c>
      <c r="FL18">
        <v>230</v>
      </c>
      <c r="FM18">
        <v>8</v>
      </c>
      <c r="FN18">
        <v>166</v>
      </c>
      <c r="FO18">
        <v>86</v>
      </c>
      <c r="FP18">
        <v>41148</v>
      </c>
      <c r="FQ18">
        <v>748</v>
      </c>
      <c r="FR18">
        <v>15487</v>
      </c>
      <c r="FS18">
        <v>24913</v>
      </c>
      <c r="FT18">
        <v>74.66</v>
      </c>
      <c r="FU18">
        <v>19.059999999999999</v>
      </c>
      <c r="FV18">
        <v>6.27</v>
      </c>
      <c r="FW18">
        <v>261.69466255726093</v>
      </c>
      <c r="FX18">
        <v>616.55683272213525</v>
      </c>
      <c r="FY18">
        <v>38.7826262958841</v>
      </c>
      <c r="FZ18">
        <v>2408.191028428897</v>
      </c>
      <c r="GA18">
        <v>878.25149527939618</v>
      </c>
      <c r="GB18">
        <v>70.202764929650513</v>
      </c>
      <c r="GC18">
        <v>71.2</v>
      </c>
      <c r="GD18">
        <v>88.685563220749941</v>
      </c>
      <c r="GE18">
        <v>11.314436779250061</v>
      </c>
      <c r="GF18">
        <v>1.296431172614712</v>
      </c>
      <c r="GG18">
        <v>0.24461025716732909</v>
      </c>
      <c r="GH18">
        <v>0.75538974283267091</v>
      </c>
      <c r="GI18">
        <v>9.869643005151145E-2</v>
      </c>
      <c r="GJ18">
        <v>0</v>
      </c>
      <c r="GK18">
        <v>1.3994901632935299</v>
      </c>
      <c r="GL18">
        <v>0.45318281323580051</v>
      </c>
      <c r="GM18">
        <v>0.33263859941642349</v>
      </c>
      <c r="GN18">
        <v>36.056690287619837</v>
      </c>
      <c r="GO18">
        <v>1.500625260525219E-2</v>
      </c>
      <c r="GP18">
        <v>9.128803668195081</v>
      </c>
      <c r="GQ18">
        <v>94.747811588161738</v>
      </c>
      <c r="GR18">
        <v>2399</v>
      </c>
      <c r="GS18">
        <v>3.0493552761145479</v>
      </c>
      <c r="GT18">
        <v>2.731563809335515</v>
      </c>
      <c r="GU18">
        <v>63.943309712380163</v>
      </c>
      <c r="GV18">
        <v>98.783666377063426</v>
      </c>
      <c r="GW18">
        <v>98.484664807855495</v>
      </c>
      <c r="GX18">
        <v>3.2527833158496149</v>
      </c>
      <c r="GY18">
        <v>244.76929576033609</v>
      </c>
      <c r="GZ18">
        <v>3.1606000000000001</v>
      </c>
      <c r="HA18">
        <v>33.036099999999998</v>
      </c>
      <c r="HB18">
        <v>0.84699999999999998</v>
      </c>
      <c r="HC18">
        <v>0.30399999999999999</v>
      </c>
      <c r="HD18">
        <v>0.109</v>
      </c>
      <c r="HE18">
        <v>0.32600000000000001</v>
      </c>
      <c r="HF18">
        <v>0.11799999999999999</v>
      </c>
      <c r="HG18">
        <v>0.14299999999999999</v>
      </c>
      <c r="HH18">
        <v>4.1000000000000002E-2</v>
      </c>
      <c r="HI18">
        <v>3.5999999999999997E-2</v>
      </c>
      <c r="HJ18">
        <v>0.188</v>
      </c>
      <c r="HK18">
        <v>0.49399999999999999</v>
      </c>
      <c r="HL18">
        <v>0.24099999999999999</v>
      </c>
      <c r="HM18">
        <v>456.4</v>
      </c>
      <c r="HN18">
        <v>1.5765605819273809</v>
      </c>
      <c r="HO18">
        <v>367.96</v>
      </c>
      <c r="HP18">
        <v>320.39999999999998</v>
      </c>
      <c r="HQ18">
        <v>337.26</v>
      </c>
      <c r="HR18">
        <v>2.33</v>
      </c>
      <c r="HS18">
        <v>219</v>
      </c>
      <c r="HT18">
        <v>194</v>
      </c>
      <c r="HU18">
        <v>23</v>
      </c>
      <c r="HV18">
        <v>2</v>
      </c>
      <c r="HW18">
        <v>101.87515409198539</v>
      </c>
      <c r="HX18" t="s">
        <v>768</v>
      </c>
      <c r="HY18">
        <v>843</v>
      </c>
      <c r="HZ18">
        <v>4.1399999999999997</v>
      </c>
      <c r="IA18">
        <v>4</v>
      </c>
      <c r="IB18">
        <v>4.5</v>
      </c>
      <c r="IC18">
        <v>4.5</v>
      </c>
      <c r="ID18">
        <v>4.4000000000000004</v>
      </c>
      <c r="IE18">
        <v>3.3</v>
      </c>
      <c r="IF18">
        <v>4</v>
      </c>
      <c r="IG18">
        <v>4.0999999999999996</v>
      </c>
      <c r="IH18">
        <v>3.1</v>
      </c>
      <c r="II18">
        <v>4.4000000000000004</v>
      </c>
      <c r="IJ18">
        <v>4.2</v>
      </c>
      <c r="IK18">
        <v>4</v>
      </c>
      <c r="IL18">
        <v>4.8</v>
      </c>
      <c r="IM18">
        <v>4.3</v>
      </c>
      <c r="IN18">
        <v>4.5999999999999996</v>
      </c>
      <c r="IO18">
        <v>4.7</v>
      </c>
      <c r="IP18">
        <v>4.5</v>
      </c>
      <c r="IQ18">
        <v>4.4000000000000004</v>
      </c>
      <c r="IR18">
        <v>4.5999999999999996</v>
      </c>
      <c r="IS18">
        <v>4.5999999999999996</v>
      </c>
      <c r="IT18">
        <v>4.7</v>
      </c>
      <c r="IU18">
        <v>4.5</v>
      </c>
      <c r="IV18">
        <v>4.5999999999999996</v>
      </c>
      <c r="IW18">
        <v>5</v>
      </c>
      <c r="IX18">
        <v>4.3</v>
      </c>
      <c r="IY18">
        <v>3.8</v>
      </c>
      <c r="IZ18">
        <v>4.5999999999999996</v>
      </c>
      <c r="JA18">
        <v>4.3</v>
      </c>
      <c r="JB18">
        <v>3</v>
      </c>
      <c r="JC18">
        <v>3.5</v>
      </c>
      <c r="JD18">
        <v>3</v>
      </c>
      <c r="JE18">
        <v>3.6</v>
      </c>
      <c r="JF18">
        <v>3.4</v>
      </c>
      <c r="JG18" t="s">
        <v>203</v>
      </c>
      <c r="JH18">
        <v>818</v>
      </c>
      <c r="JI18">
        <v>19</v>
      </c>
      <c r="JJ18">
        <v>4.21</v>
      </c>
      <c r="JK18">
        <v>4</v>
      </c>
      <c r="JL18">
        <v>4.5</v>
      </c>
      <c r="JM18">
        <v>4.5999999999999996</v>
      </c>
      <c r="JN18">
        <v>4.5</v>
      </c>
      <c r="JO18">
        <v>3.4</v>
      </c>
      <c r="JP18">
        <v>3.9</v>
      </c>
      <c r="JQ18">
        <v>4.0999999999999996</v>
      </c>
      <c r="JR18">
        <v>3.2</v>
      </c>
      <c r="JS18">
        <v>4.4000000000000004</v>
      </c>
      <c r="JT18">
        <v>4.2</v>
      </c>
      <c r="JU18">
        <v>4.2</v>
      </c>
      <c r="JV18">
        <v>4.8</v>
      </c>
      <c r="JW18">
        <v>4.4000000000000004</v>
      </c>
      <c r="JX18">
        <v>4.5</v>
      </c>
      <c r="JY18">
        <v>4.8</v>
      </c>
      <c r="JZ18">
        <v>4.5999999999999996</v>
      </c>
      <c r="KA18">
        <v>4.5</v>
      </c>
      <c r="KB18">
        <v>4.7</v>
      </c>
      <c r="KC18">
        <v>4.5</v>
      </c>
      <c r="KD18">
        <v>4.7</v>
      </c>
      <c r="KE18">
        <v>4.5</v>
      </c>
      <c r="KF18">
        <v>4.5999999999999996</v>
      </c>
      <c r="KG18">
        <v>5</v>
      </c>
      <c r="KH18">
        <v>4.4000000000000004</v>
      </c>
      <c r="KI18">
        <v>3.9</v>
      </c>
      <c r="KJ18">
        <v>4.8</v>
      </c>
      <c r="KK18">
        <v>4.5</v>
      </c>
      <c r="KL18">
        <v>3.1</v>
      </c>
      <c r="KM18">
        <v>3.6</v>
      </c>
      <c r="KN18">
        <v>2.8</v>
      </c>
      <c r="KO18">
        <v>3.6</v>
      </c>
      <c r="KP18">
        <v>4.2</v>
      </c>
      <c r="KQ18" t="s">
        <v>203</v>
      </c>
      <c r="KR18">
        <v>98.8</v>
      </c>
      <c r="KS18">
        <v>6.35</v>
      </c>
      <c r="KT18">
        <v>15.55</v>
      </c>
      <c r="KU18">
        <v>10.51</v>
      </c>
      <c r="KV18">
        <v>14.68</v>
      </c>
      <c r="KW18">
        <v>1.24</v>
      </c>
      <c r="KX18">
        <v>0</v>
      </c>
      <c r="KY18">
        <v>0</v>
      </c>
      <c r="KZ18">
        <v>617.26</v>
      </c>
      <c r="LA18">
        <v>87.49</v>
      </c>
      <c r="LB18">
        <v>795.2</v>
      </c>
      <c r="LC18">
        <v>80.900000000000006</v>
      </c>
      <c r="LD18">
        <v>689.83</v>
      </c>
      <c r="LE18">
        <v>83.28</v>
      </c>
      <c r="LF18">
        <v>243.35</v>
      </c>
      <c r="LG18">
        <v>99.22</v>
      </c>
      <c r="LH18">
        <v>45.24</v>
      </c>
      <c r="LI18">
        <v>29.34</v>
      </c>
      <c r="LJ18">
        <v>22.54</v>
      </c>
      <c r="LK18">
        <v>13.77</v>
      </c>
      <c r="LL18">
        <v>13.32</v>
      </c>
      <c r="LM18">
        <v>7.14</v>
      </c>
      <c r="LN18">
        <v>4.0999999999999996</v>
      </c>
      <c r="LO18">
        <v>27.21</v>
      </c>
      <c r="LP18">
        <v>2.97</v>
      </c>
      <c r="LQ18">
        <v>6.04</v>
      </c>
      <c r="LR18">
        <v>1.88</v>
      </c>
      <c r="LS18">
        <v>86.951219512195095</v>
      </c>
      <c r="LT18">
        <v>4.8409672533556201</v>
      </c>
      <c r="LU18">
        <v>17.961538461538499</v>
      </c>
      <c r="LV18">
        <v>92690.425043991301</v>
      </c>
      <c r="LW18">
        <v>19147</v>
      </c>
      <c r="LX18">
        <v>10520</v>
      </c>
      <c r="LY18">
        <v>7746</v>
      </c>
      <c r="LZ18">
        <v>881</v>
      </c>
      <c r="MA18">
        <v>348</v>
      </c>
      <c r="MB18">
        <v>661</v>
      </c>
      <c r="MC18">
        <v>4252</v>
      </c>
      <c r="MD18">
        <v>9422</v>
      </c>
      <c r="ME18">
        <v>3652</v>
      </c>
      <c r="MF18">
        <v>570</v>
      </c>
      <c r="MG18">
        <v>242</v>
      </c>
      <c r="MH18">
        <v>1066</v>
      </c>
      <c r="MI18">
        <v>599</v>
      </c>
      <c r="MJ18">
        <v>433</v>
      </c>
      <c r="MK18">
        <v>0.41957364341085301</v>
      </c>
      <c r="ML18">
        <v>34</v>
      </c>
      <c r="MM18">
        <v>39</v>
      </c>
      <c r="MN18">
        <v>61</v>
      </c>
      <c r="MO18">
        <v>261</v>
      </c>
      <c r="MP18">
        <v>485</v>
      </c>
      <c r="MQ18">
        <v>176</v>
      </c>
      <c r="MR18">
        <v>34</v>
      </c>
      <c r="MS18">
        <v>10</v>
      </c>
      <c r="MT18">
        <v>92690</v>
      </c>
      <c r="MU18">
        <v>0.43118042621955399</v>
      </c>
      <c r="MV18">
        <v>40.705009276437899</v>
      </c>
      <c r="MW18">
        <v>39.726582278480997</v>
      </c>
      <c r="MX18">
        <v>40.232848232848198</v>
      </c>
      <c r="MY18">
        <v>5943.1170254157996</v>
      </c>
      <c r="MZ18">
        <v>4.1374637220374204</v>
      </c>
      <c r="NA18">
        <v>4.5966735966736003</v>
      </c>
      <c r="NB18">
        <v>88.465696465696496</v>
      </c>
      <c r="NC18">
        <v>1208.4896049896099</v>
      </c>
      <c r="ND18">
        <v>0.15841584158415839</v>
      </c>
      <c r="NE18">
        <v>505</v>
      </c>
      <c r="NF18">
        <v>59.298523317207021</v>
      </c>
      <c r="NG18">
        <v>10.74041577802222</v>
      </c>
      <c r="NH18">
        <v>42</v>
      </c>
      <c r="NI18">
        <v>41</v>
      </c>
      <c r="NJ18">
        <v>76</v>
      </c>
      <c r="NK18">
        <v>119</v>
      </c>
      <c r="NL18">
        <v>107</v>
      </c>
      <c r="NM18">
        <v>0.1090909090909091</v>
      </c>
      <c r="NN18">
        <v>0.1064935064935065</v>
      </c>
      <c r="NO18">
        <v>0.19740259740259741</v>
      </c>
      <c r="NP18">
        <v>0.30909090909090908</v>
      </c>
      <c r="NQ18">
        <v>0.2779220779220779</v>
      </c>
      <c r="NR18">
        <v>50.353246753246751</v>
      </c>
      <c r="NS18">
        <v>385</v>
      </c>
      <c r="NT18">
        <v>0.49481865284974091</v>
      </c>
      <c r="NU18">
        <v>386</v>
      </c>
      <c r="NV18">
        <v>15.301835858585861</v>
      </c>
      <c r="NW18">
        <v>20</v>
      </c>
      <c r="NX18">
        <v>0.3</v>
      </c>
      <c r="NY18">
        <v>0.1</v>
      </c>
      <c r="NZ18">
        <v>0.2</v>
      </c>
      <c r="OA18">
        <v>0.2</v>
      </c>
      <c r="OB18">
        <v>0.15</v>
      </c>
      <c r="OC18">
        <v>0.05</v>
      </c>
      <c r="OD18">
        <v>0</v>
      </c>
      <c r="OE18">
        <v>3.443661971830986</v>
      </c>
      <c r="OF18">
        <v>13.387681155112491</v>
      </c>
      <c r="OG18">
        <v>284</v>
      </c>
      <c r="OH18">
        <v>0.1795774647887324</v>
      </c>
      <c r="OI18">
        <v>0.352112676056338</v>
      </c>
      <c r="OJ18">
        <v>0.21830985915492959</v>
      </c>
      <c r="OK18">
        <v>0.12676056338028169</v>
      </c>
      <c r="OL18">
        <v>8.8028169014084501E-2</v>
      </c>
      <c r="OM18">
        <v>1.408450704225352E-2</v>
      </c>
      <c r="ON18">
        <v>2.1126760563380281E-2</v>
      </c>
      <c r="OO18">
        <v>148</v>
      </c>
      <c r="OP18">
        <v>202</v>
      </c>
      <c r="OQ18">
        <v>913</v>
      </c>
      <c r="OR18">
        <v>366</v>
      </c>
      <c r="OS18">
        <v>50</v>
      </c>
      <c r="OT18">
        <v>8.814770696843359E-2</v>
      </c>
      <c r="OU18">
        <v>0.12030970815961881</v>
      </c>
      <c r="OV18">
        <v>0.54377605717689104</v>
      </c>
      <c r="OW18">
        <v>0.21798689696247769</v>
      </c>
      <c r="OX18">
        <v>2.9779630732578919E-2</v>
      </c>
      <c r="OY18">
        <v>40.278737343656942</v>
      </c>
      <c r="OZ18">
        <v>1679</v>
      </c>
      <c r="PA18">
        <v>0.45973367152821809</v>
      </c>
      <c r="PB18">
        <v>1577</v>
      </c>
      <c r="PC18">
        <v>5.1162179838652087</v>
      </c>
      <c r="PD18">
        <v>39602</v>
      </c>
      <c r="PE18">
        <v>0.36821372657946572</v>
      </c>
      <c r="PF18">
        <v>0.34776021413059949</v>
      </c>
      <c r="PG18">
        <v>0.16501691833745771</v>
      </c>
      <c r="PH18">
        <v>7.5475986061310035E-2</v>
      </c>
      <c r="PI18">
        <v>3.8785919903035197E-2</v>
      </c>
      <c r="PJ18">
        <v>4.6209787384475544E-3</v>
      </c>
      <c r="PK18">
        <v>1.2625624968435939E-4</v>
      </c>
      <c r="PL18">
        <v>35005</v>
      </c>
      <c r="PM18">
        <v>29745</v>
      </c>
      <c r="PN18">
        <v>58286</v>
      </c>
      <c r="PO18">
        <v>44917</v>
      </c>
      <c r="PP18">
        <v>50246</v>
      </c>
      <c r="PQ18">
        <v>16</v>
      </c>
      <c r="PR18">
        <v>13.6</v>
      </c>
      <c r="PS18">
        <v>26.7</v>
      </c>
      <c r="PT18">
        <v>20.6</v>
      </c>
      <c r="PU18">
        <v>23</v>
      </c>
      <c r="PV18">
        <v>44.6</v>
      </c>
      <c r="PW18">
        <v>0.51525568802943678</v>
      </c>
    </row>
    <row r="19" spans="1:439" x14ac:dyDescent="0.3">
      <c r="A19" t="s">
        <v>800</v>
      </c>
      <c r="B19" t="s">
        <v>814</v>
      </c>
      <c r="C19">
        <v>1</v>
      </c>
      <c r="D19" t="s">
        <v>818</v>
      </c>
      <c r="E19" t="s">
        <v>822</v>
      </c>
      <c r="F19" t="s">
        <v>196</v>
      </c>
      <c r="G19" t="s">
        <v>669</v>
      </c>
      <c r="H19" t="s">
        <v>670</v>
      </c>
      <c r="I19" t="s">
        <v>671</v>
      </c>
      <c r="J19" t="s">
        <v>672</v>
      </c>
      <c r="K19">
        <v>11.003273999999999</v>
      </c>
      <c r="L19">
        <v>49.595080000000003</v>
      </c>
      <c r="M19" t="s">
        <v>673</v>
      </c>
      <c r="N19" t="s">
        <v>673</v>
      </c>
      <c r="O19" t="s">
        <v>840</v>
      </c>
      <c r="P19" t="s">
        <v>827</v>
      </c>
      <c r="Q19">
        <v>1</v>
      </c>
      <c r="R19">
        <v>11</v>
      </c>
      <c r="S19">
        <v>52</v>
      </c>
      <c r="T19">
        <v>72</v>
      </c>
      <c r="U19">
        <v>112</v>
      </c>
      <c r="V19">
        <v>9564000</v>
      </c>
      <c r="W19" t="s">
        <v>674</v>
      </c>
      <c r="X19">
        <v>0</v>
      </c>
      <c r="Y19">
        <v>76.959999999999994</v>
      </c>
      <c r="Z19">
        <v>30.3</v>
      </c>
      <c r="AA19">
        <v>7.9539999999999997</v>
      </c>
      <c r="AB19">
        <v>9.0299999999999994</v>
      </c>
      <c r="AC19">
        <v>22.4</v>
      </c>
      <c r="AD19">
        <v>12.9</v>
      </c>
      <c r="AE19">
        <v>20.5</v>
      </c>
      <c r="AF19">
        <v>50.36</v>
      </c>
      <c r="AG19">
        <v>579</v>
      </c>
      <c r="AH19">
        <v>8.84</v>
      </c>
      <c r="AI19">
        <v>4.92</v>
      </c>
      <c r="AJ19">
        <v>15.6</v>
      </c>
      <c r="AK19">
        <v>1340977</v>
      </c>
      <c r="AL19">
        <v>2322</v>
      </c>
      <c r="AM19">
        <v>6</v>
      </c>
      <c r="AN19">
        <v>64.34</v>
      </c>
      <c r="AO19">
        <v>23.93</v>
      </c>
      <c r="AP19">
        <v>1.79</v>
      </c>
      <c r="AQ19">
        <v>44.89</v>
      </c>
      <c r="AR19">
        <v>29.850458582970589</v>
      </c>
      <c r="AS19">
        <v>4.87</v>
      </c>
      <c r="AU19">
        <v>116562</v>
      </c>
      <c r="AV19">
        <v>1513.792207792208</v>
      </c>
      <c r="AW19">
        <v>57940</v>
      </c>
      <c r="AX19">
        <v>58622</v>
      </c>
      <c r="AY19">
        <v>10.58</v>
      </c>
      <c r="AZ19">
        <v>-12.7</v>
      </c>
      <c r="BA19">
        <v>41.2</v>
      </c>
      <c r="BB19">
        <v>50.292099926651417</v>
      </c>
      <c r="BC19">
        <v>2750.31</v>
      </c>
      <c r="BD19">
        <v>0.50177410318659488</v>
      </c>
      <c r="BE19">
        <v>3131</v>
      </c>
      <c r="BF19">
        <v>3180</v>
      </c>
      <c r="BG19">
        <v>4191</v>
      </c>
      <c r="BH19">
        <v>4910</v>
      </c>
      <c r="BI19">
        <v>2985</v>
      </c>
      <c r="BJ19">
        <v>2303</v>
      </c>
      <c r="BK19">
        <v>9136</v>
      </c>
      <c r="BL19">
        <v>11782</v>
      </c>
      <c r="BM19">
        <v>9339</v>
      </c>
      <c r="BN19">
        <v>7807</v>
      </c>
      <c r="BO19">
        <v>7401</v>
      </c>
      <c r="BP19">
        <v>6144</v>
      </c>
      <c r="BQ19">
        <v>6735</v>
      </c>
      <c r="BR19">
        <v>7895</v>
      </c>
      <c r="BS19">
        <v>7198</v>
      </c>
      <c r="BT19">
        <v>10022</v>
      </c>
      <c r="BU19">
        <v>11155</v>
      </c>
      <c r="BV19">
        <v>117806</v>
      </c>
      <c r="BW19">
        <v>1596</v>
      </c>
      <c r="BX19">
        <v>1655</v>
      </c>
      <c r="BY19">
        <v>2200</v>
      </c>
      <c r="BZ19">
        <v>2550</v>
      </c>
      <c r="CA19">
        <v>1603</v>
      </c>
      <c r="CB19">
        <v>1182</v>
      </c>
      <c r="CC19">
        <v>4643</v>
      </c>
      <c r="CD19">
        <v>6556</v>
      </c>
      <c r="CE19">
        <v>4970</v>
      </c>
      <c r="CF19">
        <v>3949</v>
      </c>
      <c r="CG19">
        <v>3756</v>
      </c>
      <c r="CH19">
        <v>2950</v>
      </c>
      <c r="CI19">
        <v>3370</v>
      </c>
      <c r="CJ19">
        <v>3902</v>
      </c>
      <c r="CK19">
        <v>3567</v>
      </c>
      <c r="CL19">
        <v>4511</v>
      </c>
      <c r="CM19">
        <v>4221</v>
      </c>
      <c r="CN19">
        <v>58694</v>
      </c>
      <c r="CO19">
        <v>1535</v>
      </c>
      <c r="CP19">
        <v>1525</v>
      </c>
      <c r="CQ19">
        <v>1991</v>
      </c>
      <c r="CR19">
        <v>2360</v>
      </c>
      <c r="CS19">
        <v>1382</v>
      </c>
      <c r="CT19">
        <v>1121</v>
      </c>
      <c r="CU19">
        <v>4493</v>
      </c>
      <c r="CV19">
        <v>5226</v>
      </c>
      <c r="CW19">
        <v>4369</v>
      </c>
      <c r="CX19">
        <v>3858</v>
      </c>
      <c r="CY19">
        <v>3645</v>
      </c>
      <c r="CZ19">
        <v>3194</v>
      </c>
      <c r="DA19">
        <v>3365</v>
      </c>
      <c r="DB19">
        <v>3993</v>
      </c>
      <c r="DC19">
        <v>3631</v>
      </c>
      <c r="DD19">
        <v>5511</v>
      </c>
      <c r="DE19">
        <v>6934</v>
      </c>
      <c r="DF19">
        <v>59112</v>
      </c>
      <c r="DG19">
        <v>0.194248554417392</v>
      </c>
      <c r="DH19">
        <v>33</v>
      </c>
      <c r="DI19">
        <v>81.400000000000006</v>
      </c>
      <c r="DJ19">
        <v>39.950000000000003</v>
      </c>
      <c r="DK19">
        <v>93.67</v>
      </c>
      <c r="DL19">
        <v>36.39</v>
      </c>
      <c r="DM19">
        <v>39.1</v>
      </c>
      <c r="DN19">
        <v>112.95</v>
      </c>
      <c r="DO19">
        <v>73.849999999999994</v>
      </c>
      <c r="DP19">
        <v>23.92</v>
      </c>
      <c r="DQ19">
        <v>13.27</v>
      </c>
      <c r="DR19">
        <v>240.47</v>
      </c>
      <c r="DS19">
        <v>240.47</v>
      </c>
      <c r="DT19">
        <v>246.62</v>
      </c>
      <c r="DU19">
        <v>0</v>
      </c>
      <c r="DV19">
        <v>3.4</v>
      </c>
      <c r="DW19">
        <v>45.9</v>
      </c>
      <c r="DX19">
        <v>110.09</v>
      </c>
      <c r="DY19">
        <v>46</v>
      </c>
      <c r="DZ19">
        <v>-0.77</v>
      </c>
      <c r="EA19">
        <v>30.46</v>
      </c>
      <c r="EB19">
        <v>-20.22</v>
      </c>
      <c r="EC19">
        <v>68.510000000000005</v>
      </c>
      <c r="ED19">
        <v>-16.93</v>
      </c>
      <c r="EE19">
        <v>-25.54</v>
      </c>
      <c r="EF19">
        <v>2.4900000000000002</v>
      </c>
      <c r="EG19">
        <v>5607.3162780322918</v>
      </c>
      <c r="EH19">
        <v>34.316501089548908</v>
      </c>
      <c r="EI19">
        <v>104.47</v>
      </c>
      <c r="EJ19">
        <v>28681.5</v>
      </c>
      <c r="EK19">
        <v>2597.4299999999998</v>
      </c>
      <c r="EL19">
        <v>1520.11</v>
      </c>
      <c r="EM19">
        <v>30.03</v>
      </c>
      <c r="EN19">
        <v>89.48</v>
      </c>
      <c r="EO19">
        <v>0.78</v>
      </c>
      <c r="EP19">
        <v>2.2400000000000002</v>
      </c>
      <c r="EQ19">
        <v>6.1</v>
      </c>
      <c r="ER19">
        <v>27.73</v>
      </c>
      <c r="ES19">
        <v>9.93</v>
      </c>
      <c r="ET19">
        <v>15.04</v>
      </c>
      <c r="EU19">
        <v>13.77</v>
      </c>
      <c r="EV19">
        <v>62331</v>
      </c>
      <c r="EW19">
        <v>5090.88</v>
      </c>
      <c r="EX19">
        <v>26.19</v>
      </c>
      <c r="EY19">
        <v>63.92</v>
      </c>
      <c r="EZ19">
        <v>38.78</v>
      </c>
      <c r="FA19">
        <v>10.93</v>
      </c>
      <c r="FB19">
        <v>0.38</v>
      </c>
      <c r="FC19">
        <v>95102</v>
      </c>
      <c r="FD19">
        <v>32.04</v>
      </c>
      <c r="FE19">
        <v>51510</v>
      </c>
      <c r="FF19">
        <v>76.81</v>
      </c>
      <c r="FG19">
        <v>11.65</v>
      </c>
      <c r="FH19">
        <v>174</v>
      </c>
      <c r="FI19">
        <v>4</v>
      </c>
      <c r="FJ19">
        <v>174</v>
      </c>
      <c r="FK19">
        <v>0</v>
      </c>
      <c r="FL19">
        <v>166</v>
      </c>
      <c r="FM19">
        <v>4</v>
      </c>
      <c r="FN19">
        <v>165</v>
      </c>
      <c r="FO19">
        <v>0</v>
      </c>
      <c r="FP19">
        <v>38028</v>
      </c>
      <c r="FQ19">
        <v>446</v>
      </c>
      <c r="FR19">
        <v>37582</v>
      </c>
      <c r="FS19">
        <v>0</v>
      </c>
      <c r="FT19">
        <v>86.61</v>
      </c>
      <c r="FU19">
        <v>11.89</v>
      </c>
      <c r="FV19">
        <v>1.51</v>
      </c>
      <c r="FW19">
        <v>144.6163525250584</v>
      </c>
      <c r="FX19">
        <v>325.38219303168052</v>
      </c>
      <c r="FY19">
        <v>12.33905538239388</v>
      </c>
      <c r="FZ19">
        <v>1085.3524248759311</v>
      </c>
      <c r="GA19">
        <v>469.99854555673892</v>
      </c>
      <c r="GB19">
        <v>69.230468074374045</v>
      </c>
      <c r="GC19">
        <v>76.599999999999994</v>
      </c>
      <c r="GD19">
        <v>80.922396132267664</v>
      </c>
      <c r="GE19">
        <v>19.077603867732339</v>
      </c>
      <c r="GF19">
        <v>1.1918505942275039</v>
      </c>
      <c r="GG19">
        <v>2.0355696689082891E-2</v>
      </c>
      <c r="GH19">
        <v>0.97964430331091712</v>
      </c>
      <c r="GI19">
        <v>0</v>
      </c>
      <c r="GJ19">
        <v>0</v>
      </c>
      <c r="GK19">
        <v>2.9189804850661112</v>
      </c>
      <c r="GL19">
        <v>6.065250539868642E-2</v>
      </c>
      <c r="GM19">
        <v>0.29436038514442908</v>
      </c>
      <c r="GN19">
        <v>44.910591471801929</v>
      </c>
      <c r="GO19">
        <v>9.834938101788171E-2</v>
      </c>
      <c r="GP19">
        <v>8.7345254470426408</v>
      </c>
      <c r="GQ19">
        <v>92.365887207702883</v>
      </c>
      <c r="GR19">
        <v>1454</v>
      </c>
      <c r="GS19">
        <v>2.9595546598081861</v>
      </c>
      <c r="GT19">
        <v>3.0936265946901131</v>
      </c>
      <c r="GU19">
        <v>55.089408528198071</v>
      </c>
      <c r="GV19">
        <v>88.31541218637993</v>
      </c>
      <c r="GW19">
        <v>90.652731216722543</v>
      </c>
      <c r="GX19">
        <v>6.1038772150225844</v>
      </c>
      <c r="GY19">
        <v>248.0050227856045</v>
      </c>
      <c r="GZ19">
        <v>3.3220999999999998</v>
      </c>
      <c r="HA19">
        <v>37.498199999999997</v>
      </c>
      <c r="HB19">
        <v>0.86899999999999999</v>
      </c>
      <c r="HC19">
        <v>0.23699999999999999</v>
      </c>
      <c r="HD19">
        <v>0.26900000000000002</v>
      </c>
      <c r="HE19">
        <v>0.28999999999999998</v>
      </c>
      <c r="HF19">
        <v>0.106</v>
      </c>
      <c r="HG19">
        <v>9.8000000000000004E-2</v>
      </c>
      <c r="HH19">
        <v>3.1E-2</v>
      </c>
      <c r="HI19">
        <v>7.4999999999999997E-2</v>
      </c>
      <c r="HJ19">
        <v>0.18099999999999999</v>
      </c>
      <c r="HK19">
        <v>0.45700000000000002</v>
      </c>
      <c r="HL19">
        <v>0.25700000000000001</v>
      </c>
      <c r="HM19">
        <v>477.7</v>
      </c>
      <c r="HN19">
        <v>2.2754021184778339</v>
      </c>
      <c r="HO19">
        <v>516.46</v>
      </c>
      <c r="HP19">
        <v>428</v>
      </c>
      <c r="HQ19">
        <v>508.74</v>
      </c>
      <c r="HR19">
        <v>1.72</v>
      </c>
      <c r="HS19">
        <v>310</v>
      </c>
      <c r="HT19">
        <v>271</v>
      </c>
      <c r="HU19">
        <v>39</v>
      </c>
      <c r="HV19">
        <v>0</v>
      </c>
      <c r="HW19">
        <v>265.95288344400399</v>
      </c>
      <c r="HX19" t="s">
        <v>673</v>
      </c>
      <c r="HY19">
        <v>526</v>
      </c>
      <c r="HZ19">
        <v>3.24</v>
      </c>
      <c r="IA19">
        <v>2.7</v>
      </c>
      <c r="IB19">
        <v>3.5</v>
      </c>
      <c r="IC19">
        <v>3.6</v>
      </c>
      <c r="ID19">
        <v>3.8</v>
      </c>
      <c r="IE19">
        <v>2.5</v>
      </c>
      <c r="IF19">
        <v>2.7</v>
      </c>
      <c r="IG19">
        <v>2.7</v>
      </c>
      <c r="IH19">
        <v>1.9</v>
      </c>
      <c r="II19">
        <v>2.8</v>
      </c>
      <c r="IJ19">
        <v>3.5</v>
      </c>
      <c r="IK19">
        <v>3.2</v>
      </c>
      <c r="IL19">
        <v>4.3</v>
      </c>
      <c r="IM19">
        <v>3.1</v>
      </c>
      <c r="IN19">
        <v>4.0999999999999996</v>
      </c>
      <c r="IO19">
        <v>3.1</v>
      </c>
      <c r="IP19">
        <v>3.1</v>
      </c>
      <c r="IQ19">
        <v>3.3</v>
      </c>
      <c r="IR19">
        <v>3.7</v>
      </c>
      <c r="IS19">
        <v>3.7</v>
      </c>
      <c r="IT19">
        <v>4.5</v>
      </c>
      <c r="IU19">
        <v>3.5</v>
      </c>
      <c r="IV19">
        <v>3.8</v>
      </c>
      <c r="IW19">
        <v>3.9</v>
      </c>
      <c r="IX19">
        <v>3.5</v>
      </c>
      <c r="IY19">
        <v>3.4</v>
      </c>
      <c r="IZ19">
        <v>4</v>
      </c>
      <c r="JA19">
        <v>4.4000000000000004</v>
      </c>
      <c r="JB19">
        <v>1.7</v>
      </c>
      <c r="JC19">
        <v>2</v>
      </c>
      <c r="JD19">
        <v>2</v>
      </c>
      <c r="JE19">
        <v>2.9</v>
      </c>
      <c r="JF19">
        <v>3.7</v>
      </c>
      <c r="JG19" t="s">
        <v>203</v>
      </c>
      <c r="JH19">
        <v>667</v>
      </c>
      <c r="JI19">
        <v>1</v>
      </c>
      <c r="JJ19">
        <v>3.13</v>
      </c>
      <c r="JK19">
        <v>2.7</v>
      </c>
      <c r="JL19">
        <v>3.4</v>
      </c>
      <c r="JM19">
        <v>3.6</v>
      </c>
      <c r="JN19">
        <v>3.7</v>
      </c>
      <c r="JO19">
        <v>2.2999999999999998</v>
      </c>
      <c r="JP19">
        <v>2.6</v>
      </c>
      <c r="JQ19">
        <v>2.7</v>
      </c>
      <c r="JR19">
        <v>1.9</v>
      </c>
      <c r="JS19">
        <v>2.7</v>
      </c>
      <c r="JT19">
        <v>3.3</v>
      </c>
      <c r="JU19">
        <v>3.2</v>
      </c>
      <c r="JV19">
        <v>4.0999999999999996</v>
      </c>
      <c r="JW19">
        <v>2.9</v>
      </c>
      <c r="JX19">
        <v>3.9</v>
      </c>
      <c r="JY19">
        <v>2.9</v>
      </c>
      <c r="JZ19">
        <v>3.1</v>
      </c>
      <c r="KA19">
        <v>3.4</v>
      </c>
      <c r="KB19">
        <v>3.7</v>
      </c>
      <c r="KC19">
        <v>3.5</v>
      </c>
      <c r="KD19">
        <v>4.4000000000000004</v>
      </c>
      <c r="KE19">
        <v>3.4</v>
      </c>
      <c r="KF19">
        <v>3.6</v>
      </c>
      <c r="KG19">
        <v>3.7</v>
      </c>
      <c r="KH19">
        <v>3.3</v>
      </c>
      <c r="KI19">
        <v>3.3</v>
      </c>
      <c r="KJ19">
        <v>3.9</v>
      </c>
      <c r="KK19">
        <v>4.3</v>
      </c>
      <c r="KL19">
        <v>1.7</v>
      </c>
      <c r="KM19">
        <v>2.1</v>
      </c>
      <c r="KN19">
        <v>1.8</v>
      </c>
      <c r="KO19">
        <v>3.1</v>
      </c>
      <c r="KP19">
        <v>2.6</v>
      </c>
      <c r="KQ19" t="s">
        <v>203</v>
      </c>
      <c r="KR19">
        <v>99.9</v>
      </c>
      <c r="KS19">
        <v>5.28</v>
      </c>
      <c r="KT19">
        <v>13.37</v>
      </c>
      <c r="KU19">
        <v>1.92</v>
      </c>
      <c r="KV19">
        <v>17.7</v>
      </c>
      <c r="KW19">
        <v>0</v>
      </c>
      <c r="KX19">
        <v>0</v>
      </c>
      <c r="KY19">
        <v>0</v>
      </c>
      <c r="KZ19">
        <v>537.80999999999995</v>
      </c>
      <c r="LA19">
        <v>89.35</v>
      </c>
      <c r="LB19">
        <v>508.6</v>
      </c>
      <c r="LC19">
        <v>89.39</v>
      </c>
      <c r="LD19">
        <v>612.36</v>
      </c>
      <c r="LE19">
        <v>89.24</v>
      </c>
      <c r="LF19">
        <v>187.31</v>
      </c>
      <c r="LG19">
        <v>100</v>
      </c>
      <c r="LH19">
        <v>68.03</v>
      </c>
      <c r="LI19">
        <v>41.12</v>
      </c>
      <c r="LJ19">
        <v>45.76</v>
      </c>
      <c r="LK19">
        <v>10.53</v>
      </c>
      <c r="LL19">
        <v>7.53</v>
      </c>
      <c r="LM19">
        <v>5.55</v>
      </c>
      <c r="LN19">
        <v>2.0099999999999998</v>
      </c>
      <c r="LO19">
        <v>31.79</v>
      </c>
      <c r="LP19">
        <v>2.4900000000000002</v>
      </c>
      <c r="LQ19">
        <v>31.67</v>
      </c>
      <c r="LR19">
        <v>2</v>
      </c>
      <c r="LS19">
        <v>100.24848484848501</v>
      </c>
      <c r="LT19">
        <v>6.9487487247194402</v>
      </c>
      <c r="LU19">
        <v>14.426839826839799</v>
      </c>
      <c r="LV19">
        <v>115786.58368431299</v>
      </c>
      <c r="LW19">
        <v>16663</v>
      </c>
      <c r="LX19">
        <v>9560</v>
      </c>
      <c r="LY19">
        <v>6399</v>
      </c>
      <c r="LZ19">
        <v>704</v>
      </c>
      <c r="MA19">
        <v>1043</v>
      </c>
      <c r="MB19">
        <v>1798</v>
      </c>
      <c r="MC19">
        <v>3112</v>
      </c>
      <c r="MD19">
        <v>5325</v>
      </c>
      <c r="ME19">
        <v>3267</v>
      </c>
      <c r="MF19">
        <v>1410</v>
      </c>
      <c r="MG19">
        <v>708</v>
      </c>
      <c r="MH19">
        <v>1155</v>
      </c>
      <c r="MI19">
        <v>667</v>
      </c>
      <c r="MJ19">
        <v>459</v>
      </c>
      <c r="MK19">
        <v>0.40763765541740699</v>
      </c>
      <c r="ML19">
        <v>31</v>
      </c>
      <c r="MM19">
        <v>56</v>
      </c>
      <c r="MN19">
        <v>106</v>
      </c>
      <c r="MO19">
        <v>191</v>
      </c>
      <c r="MP19">
        <v>391</v>
      </c>
      <c r="MQ19">
        <v>255</v>
      </c>
      <c r="MR19">
        <v>125</v>
      </c>
      <c r="MS19">
        <v>31</v>
      </c>
      <c r="MT19">
        <v>115787</v>
      </c>
      <c r="MU19">
        <v>0.99334760628946395</v>
      </c>
      <c r="MV19">
        <v>44.348684210526301</v>
      </c>
      <c r="MW19">
        <v>41.908641975308598</v>
      </c>
      <c r="MX19">
        <v>43.208653846153801</v>
      </c>
      <c r="MY19">
        <v>10661.004520336501</v>
      </c>
      <c r="MZ19">
        <v>4.7386775632692304</v>
      </c>
      <c r="NA19">
        <v>5.3115384615384604</v>
      </c>
      <c r="NB19">
        <v>108.863461538462</v>
      </c>
      <c r="NC19">
        <v>1954.7644230769199</v>
      </c>
      <c r="ND19">
        <v>0.15311004784688989</v>
      </c>
      <c r="NE19">
        <v>209</v>
      </c>
      <c r="NF19">
        <v>42.114553482340447</v>
      </c>
      <c r="NG19">
        <v>6.0918932090474103</v>
      </c>
      <c r="NH19">
        <v>368</v>
      </c>
      <c r="NI19">
        <v>267</v>
      </c>
      <c r="NJ19">
        <v>527</v>
      </c>
      <c r="NK19">
        <v>491</v>
      </c>
      <c r="NL19">
        <v>508</v>
      </c>
      <c r="NM19">
        <v>0.17029153169828781</v>
      </c>
      <c r="NN19">
        <v>0.1235539102267469</v>
      </c>
      <c r="NO19">
        <v>0.2438685793614068</v>
      </c>
      <c r="NP19">
        <v>0.2272096251735308</v>
      </c>
      <c r="NQ19">
        <v>0.23507635354002779</v>
      </c>
      <c r="NR19">
        <v>44.478482184173991</v>
      </c>
      <c r="NS19">
        <v>2161</v>
      </c>
      <c r="NT19">
        <v>0.49792147806004622</v>
      </c>
      <c r="NU19">
        <v>2165</v>
      </c>
      <c r="NV19">
        <v>31.68682456432456</v>
      </c>
      <c r="NW19">
        <v>91</v>
      </c>
      <c r="NX19">
        <v>0.19780219780219779</v>
      </c>
      <c r="NY19">
        <v>0.19780219780219779</v>
      </c>
      <c r="NZ19">
        <v>0.14285714285714279</v>
      </c>
      <c r="OA19">
        <v>0.1648351648351648</v>
      </c>
      <c r="OB19">
        <v>0.1318681318681319</v>
      </c>
      <c r="OC19">
        <v>5.4945054945054937E-2</v>
      </c>
      <c r="OD19">
        <v>0.1098901098901099</v>
      </c>
      <c r="OE19">
        <v>3.7167458432304041</v>
      </c>
      <c r="OF19">
        <v>13.42638926999037</v>
      </c>
      <c r="OG19">
        <v>1684</v>
      </c>
      <c r="OH19">
        <v>0.24940617577197149</v>
      </c>
      <c r="OI19">
        <v>0.32185273159144889</v>
      </c>
      <c r="OJ19">
        <v>0.17933491686460809</v>
      </c>
      <c r="OK19">
        <v>0.13123515439429931</v>
      </c>
      <c r="OL19">
        <v>7.1852731591448935E-2</v>
      </c>
      <c r="OM19">
        <v>1.7814726840855111E-2</v>
      </c>
      <c r="ON19">
        <v>2.8503562945368169E-2</v>
      </c>
      <c r="OO19">
        <v>60</v>
      </c>
      <c r="OP19">
        <v>131</v>
      </c>
      <c r="OQ19">
        <v>478</v>
      </c>
      <c r="OR19">
        <v>343</v>
      </c>
      <c r="OS19">
        <v>88</v>
      </c>
      <c r="OT19">
        <v>5.4545454545454543E-2</v>
      </c>
      <c r="OU19">
        <v>0.11909090909090909</v>
      </c>
      <c r="OV19">
        <v>0.43454545454545462</v>
      </c>
      <c r="OW19">
        <v>0.31181818181818183</v>
      </c>
      <c r="OX19">
        <v>0.08</v>
      </c>
      <c r="OY19">
        <v>44.464545454545451</v>
      </c>
      <c r="OZ19">
        <v>1100</v>
      </c>
      <c r="PA19">
        <v>0.37248995983935751</v>
      </c>
      <c r="PB19">
        <v>996</v>
      </c>
      <c r="PC19">
        <v>10.521756227753301</v>
      </c>
      <c r="PD19">
        <v>10621</v>
      </c>
      <c r="PE19">
        <v>0.18077393842387721</v>
      </c>
      <c r="PF19">
        <v>0.205347895678373</v>
      </c>
      <c r="PG19">
        <v>0.2114678467187647</v>
      </c>
      <c r="PH19">
        <v>0.25703794369645039</v>
      </c>
      <c r="PI19">
        <v>0.13492138216740421</v>
      </c>
      <c r="PJ19">
        <v>1.02626871292722E-2</v>
      </c>
      <c r="PK19">
        <v>9.4153092929102718E-5</v>
      </c>
      <c r="PL19">
        <v>17814</v>
      </c>
      <c r="PM19">
        <v>21881</v>
      </c>
      <c r="PN19">
        <v>29545</v>
      </c>
      <c r="PO19">
        <v>22062</v>
      </c>
      <c r="PP19">
        <v>20919</v>
      </c>
      <c r="PQ19">
        <v>15.9</v>
      </c>
      <c r="PR19">
        <v>19.5</v>
      </c>
      <c r="PS19">
        <v>26.3</v>
      </c>
      <c r="PT19">
        <v>19.7</v>
      </c>
      <c r="PU19">
        <v>18.600000000000001</v>
      </c>
      <c r="PV19">
        <v>41.2</v>
      </c>
      <c r="PW19">
        <v>0.50292548171788409</v>
      </c>
    </row>
    <row r="20" spans="1:439" x14ac:dyDescent="0.3">
      <c r="A20" t="s">
        <v>800</v>
      </c>
      <c r="B20" t="s">
        <v>814</v>
      </c>
      <c r="C20">
        <v>1</v>
      </c>
      <c r="D20" t="s">
        <v>816</v>
      </c>
      <c r="E20" t="s">
        <v>821</v>
      </c>
      <c r="F20" t="s">
        <v>209</v>
      </c>
      <c r="G20" t="s">
        <v>512</v>
      </c>
      <c r="H20" t="s">
        <v>513</v>
      </c>
      <c r="I20" t="s">
        <v>514</v>
      </c>
      <c r="J20" t="s">
        <v>515</v>
      </c>
      <c r="K20">
        <v>9.3095649999999992</v>
      </c>
      <c r="L20">
        <v>48.741346999999998</v>
      </c>
      <c r="M20" t="s">
        <v>517</v>
      </c>
      <c r="N20" t="s">
        <v>869</v>
      </c>
      <c r="O20" t="s">
        <v>516</v>
      </c>
      <c r="P20" t="s">
        <v>510</v>
      </c>
      <c r="Q20">
        <v>1</v>
      </c>
      <c r="R20">
        <v>11</v>
      </c>
      <c r="S20">
        <v>53</v>
      </c>
      <c r="T20">
        <v>73</v>
      </c>
      <c r="U20">
        <v>113</v>
      </c>
      <c r="V20">
        <v>8111000</v>
      </c>
      <c r="W20" t="s">
        <v>511</v>
      </c>
      <c r="X20">
        <v>0</v>
      </c>
      <c r="Y20">
        <v>46.43</v>
      </c>
      <c r="Z20">
        <v>32.6</v>
      </c>
      <c r="AA20">
        <v>7.6890000000000001</v>
      </c>
      <c r="AB20">
        <v>8.85</v>
      </c>
      <c r="AC20">
        <v>27.3</v>
      </c>
      <c r="AD20">
        <v>2.2000000000000002</v>
      </c>
      <c r="AE20">
        <v>14.43</v>
      </c>
      <c r="AF20">
        <v>13.69</v>
      </c>
      <c r="AG20">
        <v>636</v>
      </c>
      <c r="AH20">
        <v>8.83</v>
      </c>
      <c r="AI20">
        <v>4.7</v>
      </c>
      <c r="AJ20">
        <v>16</v>
      </c>
      <c r="AK20">
        <v>596386</v>
      </c>
      <c r="AL20">
        <v>3889</v>
      </c>
      <c r="AM20">
        <v>5</v>
      </c>
      <c r="AN20">
        <v>69.97</v>
      </c>
      <c r="AO20">
        <v>27.93</v>
      </c>
      <c r="AP20">
        <v>1.96</v>
      </c>
      <c r="AQ20">
        <v>44.96</v>
      </c>
      <c r="AR20">
        <v>51.945579343029912</v>
      </c>
      <c r="AS20">
        <v>3.95</v>
      </c>
      <c r="AT20">
        <v>634</v>
      </c>
      <c r="AU20">
        <v>94941</v>
      </c>
      <c r="AV20">
        <v>2063.934782608696</v>
      </c>
      <c r="AW20">
        <v>47619</v>
      </c>
      <c r="AX20">
        <v>47322</v>
      </c>
      <c r="AY20">
        <v>7.53</v>
      </c>
      <c r="AZ20">
        <v>-17.7</v>
      </c>
      <c r="BA20">
        <v>43.1</v>
      </c>
      <c r="BB20">
        <v>63.310882902107217</v>
      </c>
      <c r="BC20">
        <v>3071.2</v>
      </c>
      <c r="BD20">
        <v>0.49394562009157178</v>
      </c>
      <c r="BE20">
        <v>2762</v>
      </c>
      <c r="BF20">
        <v>2803</v>
      </c>
      <c r="BG20">
        <v>3564</v>
      </c>
      <c r="BH20">
        <v>4501</v>
      </c>
      <c r="BI20">
        <v>2777</v>
      </c>
      <c r="BJ20">
        <v>2073</v>
      </c>
      <c r="BK20">
        <v>5836</v>
      </c>
      <c r="BL20">
        <v>7037</v>
      </c>
      <c r="BM20">
        <v>7083</v>
      </c>
      <c r="BN20">
        <v>6630</v>
      </c>
      <c r="BO20">
        <v>6252</v>
      </c>
      <c r="BP20">
        <v>6192</v>
      </c>
      <c r="BQ20">
        <v>6573</v>
      </c>
      <c r="BR20">
        <v>7303</v>
      </c>
      <c r="BS20">
        <v>6133</v>
      </c>
      <c r="BT20">
        <v>8671</v>
      </c>
      <c r="BU20">
        <v>10280</v>
      </c>
      <c r="BV20">
        <v>95881</v>
      </c>
      <c r="BW20">
        <v>1456</v>
      </c>
      <c r="BX20">
        <v>1466</v>
      </c>
      <c r="BY20">
        <v>1828</v>
      </c>
      <c r="BZ20">
        <v>2291</v>
      </c>
      <c r="CA20">
        <v>1416</v>
      </c>
      <c r="CB20">
        <v>1153</v>
      </c>
      <c r="CC20">
        <v>3371</v>
      </c>
      <c r="CD20">
        <v>3961</v>
      </c>
      <c r="CE20">
        <v>3799</v>
      </c>
      <c r="CF20">
        <v>3418</v>
      </c>
      <c r="CG20">
        <v>3107</v>
      </c>
      <c r="CH20">
        <v>3051</v>
      </c>
      <c r="CI20">
        <v>3312</v>
      </c>
      <c r="CJ20">
        <v>3670</v>
      </c>
      <c r="CK20">
        <v>3078</v>
      </c>
      <c r="CL20">
        <v>4100</v>
      </c>
      <c r="CM20">
        <v>4428</v>
      </c>
      <c r="CN20">
        <v>48521</v>
      </c>
      <c r="CO20">
        <v>1306</v>
      </c>
      <c r="CP20">
        <v>1337</v>
      </c>
      <c r="CQ20">
        <v>1736</v>
      </c>
      <c r="CR20">
        <v>2210</v>
      </c>
      <c r="CS20">
        <v>1361</v>
      </c>
      <c r="CT20">
        <v>920</v>
      </c>
      <c r="CU20">
        <v>2465</v>
      </c>
      <c r="CV20">
        <v>3076</v>
      </c>
      <c r="CW20">
        <v>3284</v>
      </c>
      <c r="CX20">
        <v>3212</v>
      </c>
      <c r="CY20">
        <v>3145</v>
      </c>
      <c r="CZ20">
        <v>3141</v>
      </c>
      <c r="DA20">
        <v>3261</v>
      </c>
      <c r="DB20">
        <v>3633</v>
      </c>
      <c r="DC20">
        <v>3055</v>
      </c>
      <c r="DD20">
        <v>4571</v>
      </c>
      <c r="DE20">
        <v>5852</v>
      </c>
      <c r="DF20">
        <v>47360</v>
      </c>
      <c r="DG20">
        <v>0.17755346836324101</v>
      </c>
      <c r="DH20">
        <v>35.5</v>
      </c>
      <c r="DI20">
        <v>79.900000000000006</v>
      </c>
      <c r="DJ20">
        <v>27.08</v>
      </c>
      <c r="DK20">
        <v>90.38</v>
      </c>
      <c r="DL20">
        <v>14.45</v>
      </c>
      <c r="DM20">
        <v>60.21</v>
      </c>
      <c r="DN20">
        <v>137.99</v>
      </c>
      <c r="DO20">
        <v>77.78</v>
      </c>
      <c r="DP20">
        <v>60.09</v>
      </c>
      <c r="DQ20">
        <v>17.600000000000001</v>
      </c>
      <c r="DR20">
        <v>20.87</v>
      </c>
      <c r="DS20">
        <v>71.33</v>
      </c>
      <c r="DT20">
        <v>55.13</v>
      </c>
      <c r="DU20">
        <v>5.2242971951001187E-2</v>
      </c>
      <c r="DV20">
        <v>5.5</v>
      </c>
      <c r="DW20">
        <v>31.7</v>
      </c>
      <c r="DX20">
        <v>113.44</v>
      </c>
      <c r="DY20">
        <v>24.49</v>
      </c>
      <c r="DZ20">
        <v>2.27</v>
      </c>
      <c r="EA20">
        <v>12.5</v>
      </c>
      <c r="EB20">
        <v>-0.73</v>
      </c>
      <c r="EC20">
        <v>-9.32</v>
      </c>
      <c r="ED20">
        <v>6.88</v>
      </c>
      <c r="EE20">
        <v>-0.3</v>
      </c>
      <c r="EF20">
        <v>-1.24</v>
      </c>
      <c r="EG20">
        <v>4286.9095526686979</v>
      </c>
      <c r="EH20">
        <v>40.168373976817108</v>
      </c>
      <c r="EI20">
        <v>85.3</v>
      </c>
      <c r="EJ20">
        <v>27540.68</v>
      </c>
      <c r="EK20">
        <v>2252.5300000000002</v>
      </c>
      <c r="EL20">
        <v>533.08000000000004</v>
      </c>
      <c r="EM20">
        <v>24.01</v>
      </c>
      <c r="EN20">
        <v>39.020000000000003</v>
      </c>
      <c r="EO20">
        <v>0.44</v>
      </c>
      <c r="EP20">
        <v>5.34</v>
      </c>
      <c r="EQ20">
        <v>12.03</v>
      </c>
      <c r="ER20">
        <v>13.81</v>
      </c>
      <c r="ES20">
        <v>4.12</v>
      </c>
      <c r="ET20">
        <v>20.11</v>
      </c>
      <c r="EU20">
        <v>4.5999999999999996</v>
      </c>
      <c r="EV20">
        <v>51596</v>
      </c>
      <c r="EW20">
        <v>4023.38</v>
      </c>
      <c r="EX20">
        <v>27.11</v>
      </c>
      <c r="EY20">
        <v>64.38</v>
      </c>
      <c r="EZ20">
        <v>21.91</v>
      </c>
      <c r="FA20">
        <v>13.42</v>
      </c>
      <c r="FB20">
        <v>0.88</v>
      </c>
      <c r="FC20">
        <v>47655</v>
      </c>
      <c r="FD20">
        <v>26.28</v>
      </c>
      <c r="FE20">
        <v>40392</v>
      </c>
      <c r="FF20">
        <v>78.83</v>
      </c>
      <c r="FG20">
        <v>15.66</v>
      </c>
      <c r="FH20">
        <v>144</v>
      </c>
      <c r="FI20">
        <v>4</v>
      </c>
      <c r="FJ20">
        <v>144</v>
      </c>
      <c r="FK20">
        <v>0</v>
      </c>
      <c r="FL20">
        <v>139</v>
      </c>
      <c r="FM20">
        <v>4</v>
      </c>
      <c r="FN20">
        <v>139</v>
      </c>
      <c r="FO20">
        <v>0</v>
      </c>
      <c r="FP20">
        <v>32500</v>
      </c>
      <c r="FQ20">
        <v>732</v>
      </c>
      <c r="FR20">
        <v>31768</v>
      </c>
      <c r="FS20">
        <v>0</v>
      </c>
      <c r="FT20">
        <v>46.95</v>
      </c>
      <c r="FU20">
        <v>26.49</v>
      </c>
      <c r="FV20">
        <v>26.56</v>
      </c>
      <c r="FW20">
        <v>75.645904784611801</v>
      </c>
      <c r="FX20">
        <v>203.48346767810861</v>
      </c>
      <c r="FY20">
        <v>12.038248794086231</v>
      </c>
      <c r="FZ20">
        <v>538.11758461442344</v>
      </c>
      <c r="GA20">
        <v>279.12937246272043</v>
      </c>
      <c r="GB20">
        <v>72.899339070912433</v>
      </c>
      <c r="GC20">
        <v>82.3</v>
      </c>
      <c r="GD20">
        <v>90.439533511090602</v>
      </c>
      <c r="GE20">
        <v>9.5604664889093982</v>
      </c>
      <c r="GF20">
        <v>1.2487179487179489</v>
      </c>
      <c r="GG20">
        <v>0</v>
      </c>
      <c r="GH20">
        <v>1</v>
      </c>
      <c r="GI20">
        <v>0</v>
      </c>
      <c r="GJ20">
        <v>0</v>
      </c>
      <c r="GK20">
        <v>2.1312369229793928</v>
      </c>
      <c r="GL20">
        <v>0</v>
      </c>
      <c r="GM20">
        <v>0.32399103139013452</v>
      </c>
      <c r="GN20">
        <v>42.488789237668158</v>
      </c>
      <c r="GO20">
        <v>4.5964125560538117E-2</v>
      </c>
      <c r="GP20">
        <v>12.219730941704039</v>
      </c>
      <c r="GQ20">
        <v>94.730941704035871</v>
      </c>
      <c r="GR20">
        <v>892</v>
      </c>
      <c r="GS20">
        <v>3.8204315332452681</v>
      </c>
      <c r="GT20">
        <v>3.1956507913517149</v>
      </c>
      <c r="GU20">
        <v>57.511210762331842</v>
      </c>
      <c r="GV20">
        <v>96.519721577726216</v>
      </c>
      <c r="GW20">
        <v>97.136273864384464</v>
      </c>
      <c r="GX20">
        <v>6.0680298361460956</v>
      </c>
      <c r="GY20">
        <v>340.13260289430838</v>
      </c>
      <c r="GZ20">
        <v>3.0009000000000001</v>
      </c>
      <c r="HA20">
        <v>40.552</v>
      </c>
      <c r="HB20">
        <v>0.84199999999999997</v>
      </c>
      <c r="HC20">
        <v>0.24099999999999999</v>
      </c>
      <c r="HD20">
        <v>8.3000000000000004E-2</v>
      </c>
      <c r="HE20">
        <v>0.42</v>
      </c>
      <c r="HF20">
        <v>0.13500000000000001</v>
      </c>
      <c r="HG20">
        <v>0.121</v>
      </c>
      <c r="HH20">
        <v>2.7E-2</v>
      </c>
      <c r="HI20">
        <v>2.3E-2</v>
      </c>
      <c r="HJ20">
        <v>0.19500000000000001</v>
      </c>
      <c r="HK20">
        <v>0.52400000000000002</v>
      </c>
      <c r="HL20">
        <v>0.23100000000000001</v>
      </c>
      <c r="HM20">
        <v>635.9</v>
      </c>
      <c r="HN20">
        <v>2.9913216548857759</v>
      </c>
      <c r="HO20">
        <v>291.76</v>
      </c>
      <c r="HP20">
        <v>279.7</v>
      </c>
      <c r="HQ20">
        <v>264.37</v>
      </c>
      <c r="HR20">
        <v>3.16</v>
      </c>
      <c r="HS20">
        <v>64</v>
      </c>
      <c r="HT20">
        <v>54</v>
      </c>
      <c r="HU20">
        <v>10</v>
      </c>
      <c r="HV20">
        <v>0</v>
      </c>
      <c r="HW20">
        <v>67.41028638838857</v>
      </c>
      <c r="HX20" t="s">
        <v>517</v>
      </c>
      <c r="HY20">
        <v>336</v>
      </c>
      <c r="HZ20">
        <v>4.08</v>
      </c>
      <c r="IA20">
        <v>3.9</v>
      </c>
      <c r="IB20">
        <v>4.4000000000000004</v>
      </c>
      <c r="IC20">
        <v>4.4000000000000004</v>
      </c>
      <c r="ID20">
        <v>4.5</v>
      </c>
      <c r="IE20">
        <v>3.2</v>
      </c>
      <c r="IF20">
        <v>3.9</v>
      </c>
      <c r="IG20">
        <v>4.2</v>
      </c>
      <c r="IH20">
        <v>3.6</v>
      </c>
      <c r="II20">
        <v>4</v>
      </c>
      <c r="IJ20">
        <v>4</v>
      </c>
      <c r="IK20">
        <v>3.7</v>
      </c>
      <c r="IL20">
        <v>4.9000000000000004</v>
      </c>
      <c r="IM20">
        <v>4.3</v>
      </c>
      <c r="IN20">
        <v>4.7</v>
      </c>
      <c r="IO20">
        <v>4.3</v>
      </c>
      <c r="IP20">
        <v>4.5</v>
      </c>
      <c r="IQ20">
        <v>4.0999999999999996</v>
      </c>
      <c r="IR20">
        <v>4.7</v>
      </c>
      <c r="IS20">
        <v>4.4000000000000004</v>
      </c>
      <c r="IT20">
        <v>3.9</v>
      </c>
      <c r="IU20">
        <v>4.7</v>
      </c>
      <c r="IV20">
        <v>4.7</v>
      </c>
      <c r="IW20">
        <v>4.9000000000000004</v>
      </c>
      <c r="IX20">
        <v>4.5</v>
      </c>
      <c r="IY20">
        <v>4.3</v>
      </c>
      <c r="IZ20">
        <v>4.8</v>
      </c>
      <c r="JA20">
        <v>4</v>
      </c>
      <c r="JB20">
        <v>2.8</v>
      </c>
      <c r="JC20">
        <v>3.5</v>
      </c>
      <c r="JD20">
        <v>2.2999999999999998</v>
      </c>
      <c r="JE20">
        <v>3.2</v>
      </c>
      <c r="JF20">
        <v>4.2</v>
      </c>
      <c r="JG20" t="s">
        <v>203</v>
      </c>
      <c r="JH20">
        <v>254</v>
      </c>
      <c r="JI20">
        <v>63</v>
      </c>
      <c r="JJ20">
        <v>4.08</v>
      </c>
      <c r="JK20">
        <v>4</v>
      </c>
      <c r="JL20">
        <v>4.5</v>
      </c>
      <c r="JM20">
        <v>4.4000000000000004</v>
      </c>
      <c r="JN20">
        <v>4.3</v>
      </c>
      <c r="JO20">
        <v>3.2</v>
      </c>
      <c r="JP20">
        <v>3.9</v>
      </c>
      <c r="JQ20">
        <v>4.2</v>
      </c>
      <c r="JR20">
        <v>3.6</v>
      </c>
      <c r="JS20">
        <v>4.2</v>
      </c>
      <c r="JT20">
        <v>4.2</v>
      </c>
      <c r="JU20">
        <v>3.9</v>
      </c>
      <c r="JV20">
        <v>5</v>
      </c>
      <c r="JW20">
        <v>4.4000000000000004</v>
      </c>
      <c r="JX20">
        <v>4.8</v>
      </c>
      <c r="JY20">
        <v>4.3</v>
      </c>
      <c r="JZ20">
        <v>4.5999999999999996</v>
      </c>
      <c r="KA20">
        <v>4.2</v>
      </c>
      <c r="KB20">
        <v>4.7</v>
      </c>
      <c r="KC20">
        <v>4.4000000000000004</v>
      </c>
      <c r="KD20">
        <v>3.5</v>
      </c>
      <c r="KE20">
        <v>4.5</v>
      </c>
      <c r="KF20">
        <v>4.7</v>
      </c>
      <c r="KG20">
        <v>4.9000000000000004</v>
      </c>
      <c r="KH20">
        <v>4.4000000000000004</v>
      </c>
      <c r="KI20">
        <v>3.9</v>
      </c>
      <c r="KJ20">
        <v>4.7</v>
      </c>
      <c r="KK20">
        <v>3.8</v>
      </c>
      <c r="KL20">
        <v>2.9</v>
      </c>
      <c r="KM20">
        <v>3.7</v>
      </c>
      <c r="KN20">
        <v>2.2999999999999998</v>
      </c>
      <c r="KO20">
        <v>3.1</v>
      </c>
      <c r="KP20">
        <v>3.9</v>
      </c>
      <c r="KQ20" t="s">
        <v>203</v>
      </c>
      <c r="KR20">
        <v>99.9</v>
      </c>
      <c r="KS20">
        <v>4.53</v>
      </c>
      <c r="KT20">
        <v>8.8000000000000007</v>
      </c>
      <c r="KU20">
        <v>10.119999999999999</v>
      </c>
      <c r="KV20">
        <v>15.89</v>
      </c>
      <c r="KW20">
        <v>9.74</v>
      </c>
      <c r="KX20">
        <v>14.04</v>
      </c>
      <c r="KY20">
        <v>0</v>
      </c>
      <c r="KZ20">
        <v>493.4</v>
      </c>
      <c r="LA20">
        <v>92.93</v>
      </c>
      <c r="LB20">
        <v>454.35</v>
      </c>
      <c r="LC20">
        <v>94.35</v>
      </c>
      <c r="LD20">
        <v>477.99000000000012</v>
      </c>
      <c r="LE20">
        <v>94.32</v>
      </c>
      <c r="LF20">
        <v>171.77</v>
      </c>
      <c r="LG20">
        <v>100</v>
      </c>
      <c r="LH20">
        <v>71.77</v>
      </c>
      <c r="LI20">
        <v>66.75</v>
      </c>
      <c r="LJ20">
        <v>15.2</v>
      </c>
      <c r="LK20">
        <v>13.15</v>
      </c>
      <c r="LL20">
        <v>7.11</v>
      </c>
      <c r="LM20">
        <v>4.6500000000000004</v>
      </c>
      <c r="LN20">
        <v>2.4700000000000002</v>
      </c>
      <c r="LO20">
        <v>16.89</v>
      </c>
      <c r="LP20">
        <v>1.32</v>
      </c>
      <c r="LQ20">
        <v>22.08</v>
      </c>
      <c r="LR20">
        <v>2.5499999999999998</v>
      </c>
      <c r="LS20">
        <v>71.671834625323001</v>
      </c>
      <c r="LT20">
        <v>9.55898908673176</v>
      </c>
      <c r="LU20">
        <v>7.4978466838931999</v>
      </c>
      <c r="LV20">
        <v>83210.812788104304</v>
      </c>
      <c r="LW20">
        <v>8705</v>
      </c>
      <c r="LX20">
        <v>4860</v>
      </c>
      <c r="LY20">
        <v>3647</v>
      </c>
      <c r="LZ20">
        <v>198</v>
      </c>
      <c r="MA20">
        <v>349</v>
      </c>
      <c r="MB20">
        <v>270</v>
      </c>
      <c r="MC20">
        <v>1477</v>
      </c>
      <c r="MD20">
        <v>3246</v>
      </c>
      <c r="ME20">
        <v>2496</v>
      </c>
      <c r="MF20">
        <v>701</v>
      </c>
      <c r="MG20">
        <v>166</v>
      </c>
      <c r="MH20">
        <v>1161</v>
      </c>
      <c r="MI20">
        <v>743</v>
      </c>
      <c r="MJ20">
        <v>393</v>
      </c>
      <c r="MK20">
        <v>0.34595070422535201</v>
      </c>
      <c r="ML20">
        <v>25</v>
      </c>
      <c r="MM20">
        <v>51</v>
      </c>
      <c r="MN20">
        <v>47</v>
      </c>
      <c r="MO20">
        <v>204</v>
      </c>
      <c r="MP20">
        <v>384</v>
      </c>
      <c r="MQ20">
        <v>319</v>
      </c>
      <c r="MR20">
        <v>129</v>
      </c>
      <c r="MS20">
        <v>27</v>
      </c>
      <c r="MT20">
        <v>83211</v>
      </c>
      <c r="MU20">
        <v>0.87644761260260895</v>
      </c>
      <c r="MV20">
        <v>45.220289855072501</v>
      </c>
      <c r="MW20">
        <v>43.5822784810127</v>
      </c>
      <c r="MX20">
        <v>44.152684563758399</v>
      </c>
      <c r="MY20">
        <v>9827.1424634060404</v>
      </c>
      <c r="MZ20">
        <v>4.7253912023489901</v>
      </c>
      <c r="NA20">
        <v>5.2701342281879198</v>
      </c>
      <c r="NB20">
        <v>106.902684563758</v>
      </c>
      <c r="NC20">
        <v>1849.64765100671</v>
      </c>
      <c r="ND20">
        <v>0.46261682242990648</v>
      </c>
      <c r="NE20">
        <v>214</v>
      </c>
      <c r="NF20">
        <v>52.593118032769588</v>
      </c>
      <c r="NG20">
        <v>7.4737206001890639</v>
      </c>
      <c r="NH20">
        <v>15</v>
      </c>
      <c r="NI20">
        <v>8</v>
      </c>
      <c r="NJ20">
        <v>18</v>
      </c>
      <c r="NK20">
        <v>23</v>
      </c>
      <c r="NL20">
        <v>22</v>
      </c>
      <c r="NM20">
        <v>0.1744186046511628</v>
      </c>
      <c r="NN20">
        <v>9.3023255813953487E-2</v>
      </c>
      <c r="NO20">
        <v>0.20930232558139539</v>
      </c>
      <c r="NP20">
        <v>0.26744186046511631</v>
      </c>
      <c r="NQ20">
        <v>0.2558139534883721</v>
      </c>
      <c r="NR20">
        <v>46.075581395348827</v>
      </c>
      <c r="NS20">
        <v>86</v>
      </c>
      <c r="NT20">
        <v>0.47126436781609188</v>
      </c>
      <c r="NU20">
        <v>87</v>
      </c>
      <c r="NV20">
        <v>9.1978571428571421</v>
      </c>
      <c r="NW20">
        <v>3</v>
      </c>
      <c r="NX20">
        <v>0.33333333333333331</v>
      </c>
      <c r="NY20">
        <v>0.33333333333333331</v>
      </c>
      <c r="NZ20">
        <v>0</v>
      </c>
      <c r="OA20">
        <v>0</v>
      </c>
      <c r="OB20">
        <v>0.33333333333333331</v>
      </c>
      <c r="OC20">
        <v>0</v>
      </c>
      <c r="OD20">
        <v>0</v>
      </c>
      <c r="OE20">
        <v>3.3833333333333329</v>
      </c>
      <c r="OF20">
        <v>13.418422222222221</v>
      </c>
      <c r="OG20">
        <v>60</v>
      </c>
      <c r="OH20">
        <v>0.23333333333333331</v>
      </c>
      <c r="OI20">
        <v>0.31666666666666671</v>
      </c>
      <c r="OJ20">
        <v>0.16666666666666671</v>
      </c>
      <c r="OK20">
        <v>0.15</v>
      </c>
      <c r="OL20">
        <v>8.3333333333333329E-2</v>
      </c>
      <c r="OM20">
        <v>3.3333333333333333E-2</v>
      </c>
      <c r="ON20">
        <v>1.666666666666667E-2</v>
      </c>
      <c r="OO20">
        <v>91</v>
      </c>
      <c r="OP20">
        <v>76</v>
      </c>
      <c r="OQ20">
        <v>395</v>
      </c>
      <c r="OR20">
        <v>327</v>
      </c>
      <c r="OS20">
        <v>68</v>
      </c>
      <c r="OT20">
        <v>9.5088819226750262E-2</v>
      </c>
      <c r="OU20">
        <v>7.9414838035527693E-2</v>
      </c>
      <c r="OV20">
        <v>0.41274817136886099</v>
      </c>
      <c r="OW20">
        <v>0.34169278996865199</v>
      </c>
      <c r="OX20">
        <v>7.1055381400208992E-2</v>
      </c>
      <c r="OY20">
        <v>44.008359456635318</v>
      </c>
      <c r="OZ20">
        <v>957</v>
      </c>
      <c r="PA20">
        <v>0.41008018327605961</v>
      </c>
      <c r="PB20">
        <v>873</v>
      </c>
      <c r="PC20">
        <v>8.5967206887533116</v>
      </c>
      <c r="PD20">
        <v>12457</v>
      </c>
      <c r="PE20">
        <v>0.25431484306012692</v>
      </c>
      <c r="PF20">
        <v>0.2523882154611865</v>
      </c>
      <c r="PG20">
        <v>0.19796098579112151</v>
      </c>
      <c r="PH20">
        <v>0.1866420486473469</v>
      </c>
      <c r="PI20">
        <v>0.10074656819458939</v>
      </c>
      <c r="PJ20">
        <v>7.706510395761419E-3</v>
      </c>
      <c r="PK20">
        <v>2.4082844986754429E-4</v>
      </c>
      <c r="PL20">
        <v>16234</v>
      </c>
      <c r="PM20">
        <v>13929</v>
      </c>
      <c r="PN20">
        <v>25541</v>
      </c>
      <c r="PO20">
        <v>19936</v>
      </c>
      <c r="PP20">
        <v>18802</v>
      </c>
      <c r="PQ20">
        <v>17.2</v>
      </c>
      <c r="PR20">
        <v>14.7</v>
      </c>
      <c r="PS20">
        <v>27</v>
      </c>
      <c r="PT20">
        <v>21.1</v>
      </c>
      <c r="PU20">
        <v>19.899999999999999</v>
      </c>
      <c r="PV20">
        <v>43.1</v>
      </c>
      <c r="PW20">
        <v>0.49843587069864442</v>
      </c>
    </row>
    <row r="21" spans="1:439" x14ac:dyDescent="0.3">
      <c r="A21" t="s">
        <v>800</v>
      </c>
      <c r="B21" t="s">
        <v>814</v>
      </c>
      <c r="C21">
        <v>1</v>
      </c>
      <c r="D21" t="s">
        <v>817</v>
      </c>
      <c r="E21" t="s">
        <v>822</v>
      </c>
      <c r="F21" t="s">
        <v>196</v>
      </c>
      <c r="G21" t="s">
        <v>558</v>
      </c>
      <c r="H21" t="s">
        <v>559</v>
      </c>
      <c r="I21" t="s">
        <v>560</v>
      </c>
      <c r="J21" t="s">
        <v>561</v>
      </c>
      <c r="K21">
        <v>7.8498770000000002</v>
      </c>
      <c r="L21">
        <v>47.994785999999998</v>
      </c>
      <c r="M21" t="s">
        <v>562</v>
      </c>
      <c r="N21" t="s">
        <v>841</v>
      </c>
      <c r="O21" t="s">
        <v>841</v>
      </c>
      <c r="P21" t="s">
        <v>510</v>
      </c>
      <c r="Q21">
        <v>1</v>
      </c>
      <c r="R21">
        <v>12</v>
      </c>
      <c r="S21">
        <v>52</v>
      </c>
      <c r="T21">
        <v>72</v>
      </c>
      <c r="U21">
        <v>121</v>
      </c>
      <c r="V21">
        <v>8311000</v>
      </c>
      <c r="W21" t="s">
        <v>562</v>
      </c>
      <c r="X21">
        <v>0</v>
      </c>
      <c r="Y21">
        <v>153.04</v>
      </c>
      <c r="Z21">
        <v>23.2</v>
      </c>
      <c r="AA21">
        <v>5.4329999999999998</v>
      </c>
      <c r="AB21">
        <v>6.95</v>
      </c>
      <c r="AC21">
        <v>44.8</v>
      </c>
      <c r="AD21">
        <v>6.5</v>
      </c>
      <c r="AE21">
        <v>29.05</v>
      </c>
      <c r="AF21">
        <v>17.190000000000001</v>
      </c>
      <c r="AG21">
        <v>360</v>
      </c>
      <c r="AH21">
        <v>4.03</v>
      </c>
      <c r="AI21">
        <v>4.1900000000000004</v>
      </c>
      <c r="AJ21">
        <v>14</v>
      </c>
      <c r="AK21">
        <v>2073945</v>
      </c>
      <c r="AL21">
        <v>4350</v>
      </c>
      <c r="AM21">
        <v>20</v>
      </c>
      <c r="AN21">
        <v>83.43</v>
      </c>
      <c r="AO21">
        <v>53.31</v>
      </c>
      <c r="AP21">
        <v>1.77</v>
      </c>
      <c r="AQ21">
        <v>39.090000000000003</v>
      </c>
      <c r="AR21">
        <v>26.074576628672371</v>
      </c>
      <c r="AS21">
        <v>2.5299999999999998</v>
      </c>
      <c r="AT21">
        <v>2886.6</v>
      </c>
      <c r="AU21">
        <v>236140</v>
      </c>
      <c r="AV21">
        <v>1543.398692810458</v>
      </c>
      <c r="AW21">
        <v>112382</v>
      </c>
      <c r="AX21">
        <v>123758</v>
      </c>
      <c r="AY21">
        <v>8.3000000000000007</v>
      </c>
      <c r="AZ21">
        <v>11.9</v>
      </c>
      <c r="BA21">
        <v>41</v>
      </c>
      <c r="BB21">
        <v>66.525805724588693</v>
      </c>
      <c r="BC21">
        <v>2429.7600000000002</v>
      </c>
      <c r="BD21">
        <v>0.52513024565426314</v>
      </c>
      <c r="BE21">
        <v>6669</v>
      </c>
      <c r="BF21">
        <v>6592</v>
      </c>
      <c r="BG21">
        <v>8537</v>
      </c>
      <c r="BH21">
        <v>10028</v>
      </c>
      <c r="BI21">
        <v>6073</v>
      </c>
      <c r="BJ21">
        <v>5574</v>
      </c>
      <c r="BK21">
        <v>21648</v>
      </c>
      <c r="BL21">
        <v>23207</v>
      </c>
      <c r="BM21">
        <v>20152</v>
      </c>
      <c r="BN21">
        <v>16951</v>
      </c>
      <c r="BO21">
        <v>14525</v>
      </c>
      <c r="BP21">
        <v>12490</v>
      </c>
      <c r="BQ21">
        <v>13297</v>
      </c>
      <c r="BR21">
        <v>15061</v>
      </c>
      <c r="BS21">
        <v>14045</v>
      </c>
      <c r="BT21">
        <v>21204</v>
      </c>
      <c r="BU21">
        <v>20183</v>
      </c>
      <c r="BV21">
        <v>237244</v>
      </c>
      <c r="BW21">
        <v>3443</v>
      </c>
      <c r="BX21">
        <v>3457</v>
      </c>
      <c r="BY21">
        <v>4489</v>
      </c>
      <c r="BZ21">
        <v>5263</v>
      </c>
      <c r="CA21">
        <v>3147</v>
      </c>
      <c r="CB21">
        <v>2618</v>
      </c>
      <c r="CC21">
        <v>8902</v>
      </c>
      <c r="CD21">
        <v>10904</v>
      </c>
      <c r="CE21">
        <v>9967</v>
      </c>
      <c r="CF21">
        <v>8442</v>
      </c>
      <c r="CG21">
        <v>7189</v>
      </c>
      <c r="CH21">
        <v>5980</v>
      </c>
      <c r="CI21">
        <v>6382</v>
      </c>
      <c r="CJ21">
        <v>7293</v>
      </c>
      <c r="CK21">
        <v>6585</v>
      </c>
      <c r="CL21">
        <v>10085</v>
      </c>
      <c r="CM21">
        <v>8300</v>
      </c>
      <c r="CN21">
        <v>112660</v>
      </c>
      <c r="CO21">
        <v>3226</v>
      </c>
      <c r="CP21">
        <v>3135</v>
      </c>
      <c r="CQ21">
        <v>4048</v>
      </c>
      <c r="CR21">
        <v>4765</v>
      </c>
      <c r="CS21">
        <v>2926</v>
      </c>
      <c r="CT21">
        <v>2956</v>
      </c>
      <c r="CU21">
        <v>12746</v>
      </c>
      <c r="CV21">
        <v>12303</v>
      </c>
      <c r="CW21">
        <v>10185</v>
      </c>
      <c r="CX21">
        <v>8509</v>
      </c>
      <c r="CY21">
        <v>7336</v>
      </c>
      <c r="CZ21">
        <v>6510</v>
      </c>
      <c r="DA21">
        <v>6915</v>
      </c>
      <c r="DB21">
        <v>7768</v>
      </c>
      <c r="DC21">
        <v>7460</v>
      </c>
      <c r="DD21">
        <v>11119</v>
      </c>
      <c r="DE21">
        <v>11883</v>
      </c>
      <c r="DF21">
        <v>124584</v>
      </c>
      <c r="DG21">
        <v>0.169238587278733</v>
      </c>
      <c r="DH21">
        <v>29.9</v>
      </c>
      <c r="DI21">
        <v>80.400000000000006</v>
      </c>
      <c r="DJ21">
        <v>46.61</v>
      </c>
      <c r="DK21">
        <v>97.6</v>
      </c>
      <c r="DL21">
        <v>18.22</v>
      </c>
      <c r="DM21">
        <v>40.760000000000012</v>
      </c>
      <c r="DN21">
        <v>112.91</v>
      </c>
      <c r="DO21">
        <v>72.16</v>
      </c>
      <c r="DP21">
        <v>77.02000000000001</v>
      </c>
      <c r="DQ21">
        <v>13.04</v>
      </c>
      <c r="DR21">
        <v>124.7</v>
      </c>
      <c r="DS21">
        <v>124.7</v>
      </c>
      <c r="DT21">
        <v>140.07</v>
      </c>
      <c r="DU21">
        <v>0.13690183789277599</v>
      </c>
      <c r="DV21">
        <v>7.2</v>
      </c>
      <c r="DW21">
        <v>42</v>
      </c>
      <c r="DX21">
        <v>112.42</v>
      </c>
      <c r="DY21">
        <v>39.619999999999997</v>
      </c>
      <c r="DZ21">
        <v>-18.75</v>
      </c>
      <c r="EA21">
        <v>35.799999999999997</v>
      </c>
      <c r="EB21">
        <v>-20.41</v>
      </c>
      <c r="EC21">
        <v>84.86</v>
      </c>
      <c r="ED21">
        <v>-29.07</v>
      </c>
      <c r="EE21">
        <v>-21.95</v>
      </c>
      <c r="EF21">
        <v>0.33</v>
      </c>
      <c r="EG21">
        <v>11296.264927585329</v>
      </c>
      <c r="EH21">
        <v>77.072922842381644</v>
      </c>
      <c r="EI21">
        <v>75.88</v>
      </c>
      <c r="EJ21">
        <v>24226.76</v>
      </c>
      <c r="EK21">
        <v>1680.17</v>
      </c>
      <c r="EL21">
        <v>872.9</v>
      </c>
      <c r="EM21">
        <v>10.97</v>
      </c>
      <c r="EN21">
        <v>71.5</v>
      </c>
      <c r="EO21">
        <v>0.59</v>
      </c>
      <c r="EP21">
        <v>2.78</v>
      </c>
      <c r="EQ21">
        <v>7.01</v>
      </c>
      <c r="ER21">
        <v>13.04</v>
      </c>
      <c r="ES21">
        <v>6.58</v>
      </c>
      <c r="ET21">
        <v>5.93</v>
      </c>
      <c r="EU21">
        <v>4.6100000000000003</v>
      </c>
      <c r="EV21">
        <v>47088</v>
      </c>
      <c r="EW21">
        <v>3870.17</v>
      </c>
      <c r="EX21">
        <v>22.97</v>
      </c>
      <c r="EY21">
        <v>55.32</v>
      </c>
      <c r="EZ21">
        <v>31.76</v>
      </c>
      <c r="FA21">
        <v>13.97</v>
      </c>
      <c r="FB21">
        <v>1.33</v>
      </c>
      <c r="FC21">
        <v>135710</v>
      </c>
      <c r="FD21">
        <v>40.75</v>
      </c>
      <c r="FE21">
        <v>90516</v>
      </c>
      <c r="FF21">
        <v>83.97</v>
      </c>
      <c r="FG21">
        <v>18.329999999999998</v>
      </c>
      <c r="FH21">
        <v>231</v>
      </c>
      <c r="FI21">
        <v>9</v>
      </c>
      <c r="FJ21">
        <v>189</v>
      </c>
      <c r="FK21">
        <v>73</v>
      </c>
      <c r="FL21">
        <v>214</v>
      </c>
      <c r="FM21">
        <v>9</v>
      </c>
      <c r="FN21">
        <v>165</v>
      </c>
      <c r="FO21">
        <v>73</v>
      </c>
      <c r="FP21">
        <v>48394</v>
      </c>
      <c r="FQ21">
        <v>800</v>
      </c>
      <c r="FR21">
        <v>22176</v>
      </c>
      <c r="FS21">
        <v>25418</v>
      </c>
      <c r="FT21">
        <v>72.47</v>
      </c>
      <c r="FU21">
        <v>16.309999999999999</v>
      </c>
      <c r="FV21">
        <v>11.22</v>
      </c>
      <c r="FW21">
        <v>204.0613091974252</v>
      </c>
      <c r="FX21">
        <v>397.9707882138951</v>
      </c>
      <c r="FY21">
        <v>24.097756491844869</v>
      </c>
      <c r="FZ21">
        <v>2279.779029220806</v>
      </c>
      <c r="GA21">
        <v>602.03209741132036</v>
      </c>
      <c r="GB21">
        <v>66.104579793192244</v>
      </c>
      <c r="GC21">
        <v>80.900000000000006</v>
      </c>
      <c r="GD21">
        <v>82.984893874840452</v>
      </c>
      <c r="GE21">
        <v>17.015106125159551</v>
      </c>
      <c r="GF21">
        <v>1.2754662840746049</v>
      </c>
      <c r="GG21">
        <v>9.5054827668423908E-2</v>
      </c>
      <c r="GH21">
        <v>0.90494517233157612</v>
      </c>
      <c r="GI21">
        <v>9.9752278617230003E-2</v>
      </c>
      <c r="GJ21">
        <v>0</v>
      </c>
      <c r="GK21">
        <v>2.2016576787801729</v>
      </c>
      <c r="GL21">
        <v>0.2312606306325827</v>
      </c>
      <c r="GM21">
        <v>0.31693028705330989</v>
      </c>
      <c r="GN21">
        <v>41.066198008201518</v>
      </c>
      <c r="GO21">
        <v>0.1189220855301699</v>
      </c>
      <c r="GP21">
        <v>12.12653778558875</v>
      </c>
      <c r="GQ21">
        <v>95.840656121851197</v>
      </c>
      <c r="GR21">
        <v>1707</v>
      </c>
      <c r="GS21">
        <v>2.6511640159898868</v>
      </c>
      <c r="GT21">
        <v>2.8353969951767271</v>
      </c>
      <c r="GU21">
        <v>58.933801991798482</v>
      </c>
      <c r="GV21">
        <v>91.545012165450117</v>
      </c>
      <c r="GW21">
        <v>92.67369114257491</v>
      </c>
      <c r="GX21">
        <v>3.9348503098779108</v>
      </c>
      <c r="GY21">
        <v>392.23822287113779</v>
      </c>
      <c r="GZ21">
        <v>3.3738999999999999</v>
      </c>
      <c r="HA21">
        <v>38.657800000000002</v>
      </c>
      <c r="HB21">
        <v>0.878</v>
      </c>
      <c r="HC21">
        <v>0.26200000000000001</v>
      </c>
      <c r="HD21">
        <v>0.23300000000000001</v>
      </c>
      <c r="HE21">
        <v>0.254</v>
      </c>
      <c r="HF21">
        <v>9.8000000000000004E-2</v>
      </c>
      <c r="HG21">
        <v>0.152</v>
      </c>
      <c r="HH21">
        <v>3.6999999999999998E-2</v>
      </c>
      <c r="HI21">
        <v>6.9000000000000006E-2</v>
      </c>
      <c r="HJ21">
        <v>0.17399999999999999</v>
      </c>
      <c r="HK21">
        <v>0.39700000000000002</v>
      </c>
      <c r="HL21">
        <v>0.32400000000000001</v>
      </c>
      <c r="HM21">
        <v>401.6</v>
      </c>
      <c r="HN21">
        <v>2.5896225919347549</v>
      </c>
      <c r="HO21">
        <v>565.77</v>
      </c>
      <c r="HP21">
        <v>507.4</v>
      </c>
      <c r="HQ21">
        <v>580.16</v>
      </c>
      <c r="HR21">
        <v>1.69</v>
      </c>
      <c r="HS21">
        <v>648</v>
      </c>
      <c r="HT21">
        <v>561</v>
      </c>
      <c r="HU21">
        <v>85</v>
      </c>
      <c r="HV21">
        <v>2</v>
      </c>
      <c r="HW21">
        <v>274.41348352672139</v>
      </c>
      <c r="HX21" t="s">
        <v>562</v>
      </c>
      <c r="HY21">
        <v>1135</v>
      </c>
      <c r="HZ21">
        <v>3.11</v>
      </c>
      <c r="IA21">
        <v>2.6</v>
      </c>
      <c r="IB21">
        <v>3.3</v>
      </c>
      <c r="IC21">
        <v>3.7</v>
      </c>
      <c r="ID21">
        <v>3.9</v>
      </c>
      <c r="IE21">
        <v>2</v>
      </c>
      <c r="IF21">
        <v>2.7</v>
      </c>
      <c r="IG21">
        <v>2.7</v>
      </c>
      <c r="IH21">
        <v>1.9</v>
      </c>
      <c r="II21">
        <v>2.5</v>
      </c>
      <c r="IJ21">
        <v>3.2</v>
      </c>
      <c r="IK21">
        <v>2.6</v>
      </c>
      <c r="IL21">
        <v>3.9</v>
      </c>
      <c r="IM21">
        <v>3</v>
      </c>
      <c r="IN21">
        <v>3.9</v>
      </c>
      <c r="IO21">
        <v>3.2</v>
      </c>
      <c r="IP21">
        <v>3.3</v>
      </c>
      <c r="IQ21">
        <v>3.4</v>
      </c>
      <c r="IR21">
        <v>4</v>
      </c>
      <c r="IS21">
        <v>3.4</v>
      </c>
      <c r="IT21">
        <v>4.9000000000000004</v>
      </c>
      <c r="IU21">
        <v>3.6</v>
      </c>
      <c r="IV21">
        <v>3.7</v>
      </c>
      <c r="IW21">
        <v>3.9</v>
      </c>
      <c r="IX21">
        <v>3.2</v>
      </c>
      <c r="IY21">
        <v>3.3</v>
      </c>
      <c r="IZ21">
        <v>4.2</v>
      </c>
      <c r="JA21">
        <v>4.8</v>
      </c>
      <c r="JB21">
        <v>1.9</v>
      </c>
      <c r="JC21">
        <v>2</v>
      </c>
      <c r="JD21">
        <v>2.1</v>
      </c>
      <c r="JE21">
        <v>2.4</v>
      </c>
      <c r="JF21">
        <v>1.8</v>
      </c>
      <c r="JG21" t="s">
        <v>255</v>
      </c>
      <c r="JH21">
        <v>807</v>
      </c>
      <c r="JI21">
        <v>2</v>
      </c>
      <c r="JJ21">
        <v>3.03</v>
      </c>
      <c r="JK21">
        <v>2.5</v>
      </c>
      <c r="JL21">
        <v>3.3</v>
      </c>
      <c r="JM21">
        <v>3.7</v>
      </c>
      <c r="JN21">
        <v>3.8</v>
      </c>
      <c r="JO21">
        <v>1.9</v>
      </c>
      <c r="JP21">
        <v>2.5</v>
      </c>
      <c r="JQ21">
        <v>2.6</v>
      </c>
      <c r="JR21">
        <v>1.9</v>
      </c>
      <c r="JS21">
        <v>2.2999999999999998</v>
      </c>
      <c r="JT21">
        <v>3.1</v>
      </c>
      <c r="JU21">
        <v>2.5</v>
      </c>
      <c r="JV21">
        <v>3.8</v>
      </c>
      <c r="JW21">
        <v>3</v>
      </c>
      <c r="JX21">
        <v>3.9</v>
      </c>
      <c r="JY21">
        <v>3.3</v>
      </c>
      <c r="JZ21">
        <v>3.1</v>
      </c>
      <c r="KA21">
        <v>3.3</v>
      </c>
      <c r="KB21">
        <v>4</v>
      </c>
      <c r="KC21">
        <v>3.3</v>
      </c>
      <c r="KD21">
        <v>5.2</v>
      </c>
      <c r="KE21">
        <v>3.4</v>
      </c>
      <c r="KF21">
        <v>3.5</v>
      </c>
      <c r="KG21">
        <v>3.8</v>
      </c>
      <c r="KH21">
        <v>3.1</v>
      </c>
      <c r="KI21">
        <v>3.3</v>
      </c>
      <c r="KJ21">
        <v>4</v>
      </c>
      <c r="KK21">
        <v>4.7</v>
      </c>
      <c r="KL21">
        <v>1.8</v>
      </c>
      <c r="KM21">
        <v>1.9</v>
      </c>
      <c r="KN21">
        <v>1.9</v>
      </c>
      <c r="KO21">
        <v>2.2999999999999998</v>
      </c>
      <c r="KP21">
        <v>1.8</v>
      </c>
      <c r="KQ21" t="s">
        <v>203</v>
      </c>
      <c r="KR21">
        <v>99.7</v>
      </c>
      <c r="KS21">
        <v>6.32</v>
      </c>
      <c r="KT21">
        <v>14.46</v>
      </c>
      <c r="KU21">
        <v>6.18</v>
      </c>
      <c r="KV21">
        <v>43.04</v>
      </c>
      <c r="KW21">
        <v>0</v>
      </c>
      <c r="KX21">
        <v>0</v>
      </c>
      <c r="KY21">
        <v>0</v>
      </c>
      <c r="KZ21">
        <v>420.21</v>
      </c>
      <c r="LA21">
        <v>95.11</v>
      </c>
      <c r="LB21">
        <v>382.41</v>
      </c>
      <c r="LC21">
        <v>97.07</v>
      </c>
      <c r="LD21">
        <v>460.71</v>
      </c>
      <c r="LE21">
        <v>97.22999999999999</v>
      </c>
      <c r="LF21">
        <v>208.23</v>
      </c>
      <c r="LG21">
        <v>99.91</v>
      </c>
      <c r="LH21">
        <v>53.64</v>
      </c>
      <c r="LI21">
        <v>30.59</v>
      </c>
      <c r="LJ21">
        <v>33.24</v>
      </c>
      <c r="LK21">
        <v>9.8000000000000007</v>
      </c>
      <c r="LL21">
        <v>11.06</v>
      </c>
      <c r="LM21">
        <v>7.23</v>
      </c>
      <c r="LN21">
        <v>4.25</v>
      </c>
      <c r="LO21">
        <v>46.32</v>
      </c>
      <c r="LP21">
        <v>5.47</v>
      </c>
      <c r="LQ21">
        <v>24.28</v>
      </c>
      <c r="LR21">
        <v>2.4300000000000002</v>
      </c>
      <c r="LS21">
        <v>108.323302155348</v>
      </c>
      <c r="LT21">
        <v>5.6202683884036002</v>
      </c>
      <c r="LU21">
        <v>19.2736884912566</v>
      </c>
      <c r="LV21">
        <v>532733.569075651</v>
      </c>
      <c r="LW21">
        <v>94788</v>
      </c>
      <c r="LX21">
        <v>45012</v>
      </c>
      <c r="LY21">
        <v>46982</v>
      </c>
      <c r="LZ21">
        <v>2794</v>
      </c>
      <c r="MA21">
        <v>2869</v>
      </c>
      <c r="MB21">
        <v>10816</v>
      </c>
      <c r="MC21">
        <v>18341</v>
      </c>
      <c r="MD21">
        <v>31298</v>
      </c>
      <c r="ME21">
        <v>21299</v>
      </c>
      <c r="MF21">
        <v>8854</v>
      </c>
      <c r="MG21">
        <v>1311</v>
      </c>
      <c r="MH21">
        <v>4918</v>
      </c>
      <c r="MI21">
        <v>2402</v>
      </c>
      <c r="MJ21">
        <v>2378</v>
      </c>
      <c r="MK21">
        <v>0.49748953974895399</v>
      </c>
      <c r="ML21">
        <v>139</v>
      </c>
      <c r="MM21">
        <v>204</v>
      </c>
      <c r="MN21">
        <v>600</v>
      </c>
      <c r="MO21">
        <v>1066</v>
      </c>
      <c r="MP21">
        <v>1482</v>
      </c>
      <c r="MQ21">
        <v>1086</v>
      </c>
      <c r="MR21">
        <v>393</v>
      </c>
      <c r="MS21">
        <v>93</v>
      </c>
      <c r="MT21">
        <v>532734</v>
      </c>
      <c r="MU21">
        <v>2.2560073222480401</v>
      </c>
      <c r="MV21">
        <v>42.067312125403397</v>
      </c>
      <c r="MW21">
        <v>40.0659594095941</v>
      </c>
      <c r="MX21">
        <v>40.822739480751999</v>
      </c>
      <c r="MY21">
        <v>7082.8616319471803</v>
      </c>
      <c r="MZ21">
        <v>4.5538127122873799</v>
      </c>
      <c r="NA21">
        <v>4.6103401969561304</v>
      </c>
      <c r="NB21">
        <v>92.568934646374203</v>
      </c>
      <c r="NC21">
        <v>1355.8648164727001</v>
      </c>
      <c r="ND21">
        <v>0.18735362997658081</v>
      </c>
      <c r="NE21">
        <v>1281</v>
      </c>
      <c r="NF21">
        <v>50.464816691472258</v>
      </c>
      <c r="NG21">
        <v>9.126628337506439</v>
      </c>
      <c r="NH21">
        <v>262</v>
      </c>
      <c r="NI21">
        <v>218</v>
      </c>
      <c r="NJ21">
        <v>415</v>
      </c>
      <c r="NK21">
        <v>345</v>
      </c>
      <c r="NL21">
        <v>326</v>
      </c>
      <c r="NM21">
        <v>0.1673052362707535</v>
      </c>
      <c r="NN21">
        <v>0.1392081736909323</v>
      </c>
      <c r="NO21">
        <v>0.26500638569604079</v>
      </c>
      <c r="NP21">
        <v>0.22030651340996171</v>
      </c>
      <c r="NQ21">
        <v>0.20817369093231161</v>
      </c>
      <c r="NR21">
        <v>43.118135376756072</v>
      </c>
      <c r="NS21">
        <v>1566</v>
      </c>
      <c r="NT21">
        <v>0.53669432035737075</v>
      </c>
      <c r="NU21">
        <v>1567</v>
      </c>
      <c r="NV21">
        <v>22.163064040237309</v>
      </c>
      <c r="NW21">
        <v>89</v>
      </c>
      <c r="NX21">
        <v>0.24719101123595499</v>
      </c>
      <c r="NY21">
        <v>0.20224719101123589</v>
      </c>
      <c r="NZ21">
        <v>0.20224719101123589</v>
      </c>
      <c r="OA21">
        <v>0.1348314606741573</v>
      </c>
      <c r="OB21">
        <v>0.101123595505618</v>
      </c>
      <c r="OC21">
        <v>6.741573033707865E-2</v>
      </c>
      <c r="OD21">
        <v>4.49438202247191E-2</v>
      </c>
      <c r="OE21">
        <v>3.6933223413025562</v>
      </c>
      <c r="OF21">
        <v>15.577331833825239</v>
      </c>
      <c r="OG21">
        <v>1213</v>
      </c>
      <c r="OH21">
        <v>0.27452596867271228</v>
      </c>
      <c r="OI21">
        <v>0.31492168178070901</v>
      </c>
      <c r="OJ21">
        <v>0.17477328936521019</v>
      </c>
      <c r="OK21">
        <v>0.101401483924155</v>
      </c>
      <c r="OL21">
        <v>7.9142621599340476E-2</v>
      </c>
      <c r="OM21">
        <v>2.967848309975268E-2</v>
      </c>
      <c r="ON21">
        <v>2.555647155812036E-2</v>
      </c>
      <c r="OO21">
        <v>246</v>
      </c>
      <c r="OP21">
        <v>1255</v>
      </c>
      <c r="OQ21">
        <v>2820</v>
      </c>
      <c r="OR21">
        <v>1634</v>
      </c>
      <c r="OS21">
        <v>285</v>
      </c>
      <c r="OT21">
        <v>3.9423076923076922E-2</v>
      </c>
      <c r="OU21">
        <v>0.20112179487179491</v>
      </c>
      <c r="OV21">
        <v>0.45192307692307693</v>
      </c>
      <c r="OW21">
        <v>0.26185897435897437</v>
      </c>
      <c r="OX21">
        <v>4.567307692307692E-2</v>
      </c>
      <c r="OY21">
        <v>41.064903846153847</v>
      </c>
      <c r="OZ21">
        <v>6240</v>
      </c>
      <c r="PA21">
        <v>0.52324380165289253</v>
      </c>
      <c r="PB21">
        <v>5808</v>
      </c>
      <c r="PC21">
        <v>6.1641680626621236</v>
      </c>
      <c r="PD21">
        <v>125908</v>
      </c>
      <c r="PE21">
        <v>0.28729707405407118</v>
      </c>
      <c r="PF21">
        <v>0.3296533977189694</v>
      </c>
      <c r="PG21">
        <v>0.2078978301617054</v>
      </c>
      <c r="PH21">
        <v>0.12710074022302001</v>
      </c>
      <c r="PI21">
        <v>4.3436477427963277E-2</v>
      </c>
      <c r="PJ21">
        <v>4.4000381230739896E-3</v>
      </c>
      <c r="PK21">
        <v>2.064999841153858E-4</v>
      </c>
      <c r="PL21">
        <v>37931</v>
      </c>
      <c r="PM21">
        <v>49295</v>
      </c>
      <c r="PN21">
        <v>62650</v>
      </c>
      <c r="PO21">
        <v>42956</v>
      </c>
      <c r="PP21">
        <v>40207</v>
      </c>
      <c r="PQ21">
        <v>16.3</v>
      </c>
      <c r="PR21">
        <v>21.2</v>
      </c>
      <c r="PS21">
        <v>26.9</v>
      </c>
      <c r="PT21">
        <v>18.399999999999999</v>
      </c>
      <c r="PU21">
        <v>17.3</v>
      </c>
      <c r="PV21">
        <v>41</v>
      </c>
      <c r="PW21">
        <v>0.52408740577623447</v>
      </c>
    </row>
    <row r="22" spans="1:439" x14ac:dyDescent="0.3">
      <c r="A22" t="s">
        <v>800</v>
      </c>
      <c r="B22" t="s">
        <v>814</v>
      </c>
      <c r="C22">
        <v>1</v>
      </c>
      <c r="D22" t="s">
        <v>816</v>
      </c>
      <c r="E22" t="s">
        <v>821</v>
      </c>
      <c r="F22" t="s">
        <v>319</v>
      </c>
      <c r="G22" t="s">
        <v>450</v>
      </c>
      <c r="H22" t="s">
        <v>451</v>
      </c>
      <c r="I22" t="s">
        <v>452</v>
      </c>
      <c r="J22" t="s">
        <v>453</v>
      </c>
      <c r="K22">
        <v>7.965681</v>
      </c>
      <c r="L22">
        <v>49.983339000000001</v>
      </c>
      <c r="M22" t="s">
        <v>780</v>
      </c>
      <c r="N22" t="s">
        <v>1036</v>
      </c>
      <c r="O22" t="s">
        <v>454</v>
      </c>
      <c r="P22" t="s">
        <v>828</v>
      </c>
      <c r="Q22">
        <v>1</v>
      </c>
      <c r="R22">
        <v>11</v>
      </c>
      <c r="S22">
        <v>53</v>
      </c>
      <c r="T22">
        <v>73</v>
      </c>
      <c r="U22">
        <v>114</v>
      </c>
      <c r="V22">
        <v>6412000</v>
      </c>
      <c r="W22" t="s">
        <v>448</v>
      </c>
      <c r="X22">
        <v>0</v>
      </c>
      <c r="Y22">
        <v>40.340000000000003</v>
      </c>
      <c r="Z22">
        <v>8.9</v>
      </c>
      <c r="AA22">
        <v>3.290999999999999</v>
      </c>
      <c r="AB22">
        <v>3.53</v>
      </c>
      <c r="AC22">
        <v>66.599999999999994</v>
      </c>
      <c r="AD22">
        <v>5.0999999999999996</v>
      </c>
      <c r="AE22">
        <v>51.290000000000013</v>
      </c>
      <c r="AF22">
        <v>119.67</v>
      </c>
      <c r="AG22">
        <v>205</v>
      </c>
      <c r="AH22">
        <v>3.92</v>
      </c>
      <c r="AI22">
        <v>3.33</v>
      </c>
      <c r="AJ22">
        <v>15.2</v>
      </c>
      <c r="AK22">
        <v>45690</v>
      </c>
      <c r="AL22">
        <v>231</v>
      </c>
      <c r="AM22">
        <v>1</v>
      </c>
      <c r="AN22">
        <v>140.29</v>
      </c>
      <c r="AO22">
        <v>36.07</v>
      </c>
      <c r="AP22">
        <v>2.06</v>
      </c>
      <c r="AQ22">
        <v>51.11</v>
      </c>
      <c r="AR22">
        <v>54.921471970652313</v>
      </c>
      <c r="AS22">
        <v>3.77</v>
      </c>
      <c r="AT22">
        <v>277.29000000000002</v>
      </c>
      <c r="AU22">
        <v>11699</v>
      </c>
      <c r="AV22">
        <v>292.47500000000002</v>
      </c>
      <c r="AW22">
        <v>5757</v>
      </c>
      <c r="AX22">
        <v>5942</v>
      </c>
      <c r="AY22">
        <v>0.75</v>
      </c>
      <c r="AZ22">
        <v>-45.5</v>
      </c>
      <c r="BA22">
        <v>46.7</v>
      </c>
      <c r="BB22">
        <v>32.862359550561798</v>
      </c>
      <c r="BC22">
        <v>375.29</v>
      </c>
      <c r="BD22">
        <v>0.50925611413043481</v>
      </c>
      <c r="BE22">
        <v>248</v>
      </c>
      <c r="BF22">
        <v>274</v>
      </c>
      <c r="BG22">
        <v>391</v>
      </c>
      <c r="BH22">
        <v>504</v>
      </c>
      <c r="BI22">
        <v>324</v>
      </c>
      <c r="BJ22">
        <v>222</v>
      </c>
      <c r="BK22">
        <v>647</v>
      </c>
      <c r="BL22">
        <v>638</v>
      </c>
      <c r="BM22">
        <v>623</v>
      </c>
      <c r="BN22">
        <v>602</v>
      </c>
      <c r="BO22">
        <v>654</v>
      </c>
      <c r="BP22">
        <v>669</v>
      </c>
      <c r="BQ22">
        <v>729</v>
      </c>
      <c r="BR22">
        <v>1105</v>
      </c>
      <c r="BS22">
        <v>954</v>
      </c>
      <c r="BT22">
        <v>1372</v>
      </c>
      <c r="BU22">
        <v>1441</v>
      </c>
      <c r="BV22">
        <v>11776</v>
      </c>
      <c r="BW22">
        <v>143</v>
      </c>
      <c r="BX22">
        <v>143</v>
      </c>
      <c r="BY22">
        <v>215</v>
      </c>
      <c r="BZ22">
        <v>268</v>
      </c>
      <c r="CA22">
        <v>170</v>
      </c>
      <c r="CB22">
        <v>115</v>
      </c>
      <c r="CC22">
        <v>333</v>
      </c>
      <c r="CD22">
        <v>328</v>
      </c>
      <c r="CE22">
        <v>342</v>
      </c>
      <c r="CF22">
        <v>272</v>
      </c>
      <c r="CG22">
        <v>311</v>
      </c>
      <c r="CH22">
        <v>304</v>
      </c>
      <c r="CI22">
        <v>330</v>
      </c>
      <c r="CJ22">
        <v>516</v>
      </c>
      <c r="CK22">
        <v>439</v>
      </c>
      <c r="CL22">
        <v>652</v>
      </c>
      <c r="CM22">
        <v>581</v>
      </c>
      <c r="CN22">
        <v>5779</v>
      </c>
      <c r="CO22">
        <v>105</v>
      </c>
      <c r="CP22">
        <v>131</v>
      </c>
      <c r="CQ22">
        <v>176</v>
      </c>
      <c r="CR22">
        <v>236</v>
      </c>
      <c r="CS22">
        <v>154</v>
      </c>
      <c r="CT22">
        <v>107</v>
      </c>
      <c r="CU22">
        <v>314</v>
      </c>
      <c r="CV22">
        <v>310</v>
      </c>
      <c r="CW22">
        <v>281</v>
      </c>
      <c r="CX22">
        <v>330</v>
      </c>
      <c r="CY22">
        <v>343</v>
      </c>
      <c r="CZ22">
        <v>365</v>
      </c>
      <c r="DA22">
        <v>399</v>
      </c>
      <c r="DB22">
        <v>589</v>
      </c>
      <c r="DC22">
        <v>515</v>
      </c>
      <c r="DD22">
        <v>720</v>
      </c>
      <c r="DE22">
        <v>860</v>
      </c>
      <c r="DF22">
        <v>5997</v>
      </c>
      <c r="DG22">
        <v>0.12517535625006601</v>
      </c>
      <c r="DH22">
        <v>20.8</v>
      </c>
      <c r="DI22">
        <v>79.900000000000006</v>
      </c>
      <c r="DJ22">
        <v>35.11</v>
      </c>
      <c r="DK22">
        <v>91.79</v>
      </c>
      <c r="DL22">
        <v>12.87</v>
      </c>
      <c r="DM22">
        <v>35.049999999999997</v>
      </c>
      <c r="DN22">
        <v>197.66</v>
      </c>
      <c r="DO22">
        <v>162.61000000000001</v>
      </c>
      <c r="DP22">
        <v>79.77</v>
      </c>
      <c r="DQ22">
        <v>14.08</v>
      </c>
      <c r="DR22">
        <v>57.75</v>
      </c>
      <c r="DS22">
        <v>206.01</v>
      </c>
      <c r="DT22">
        <v>157.79</v>
      </c>
      <c r="DU22">
        <v>0.147277545089324</v>
      </c>
      <c r="DV22">
        <v>4.8</v>
      </c>
      <c r="DW22">
        <v>36.700000000000003</v>
      </c>
      <c r="DX22">
        <v>100.38</v>
      </c>
      <c r="DY22">
        <v>22.95</v>
      </c>
      <c r="DZ22">
        <v>2.87</v>
      </c>
      <c r="EA22">
        <v>14.31</v>
      </c>
      <c r="EB22">
        <v>11.79</v>
      </c>
      <c r="EC22">
        <v>-29.06</v>
      </c>
      <c r="ED22">
        <v>-2.65</v>
      </c>
      <c r="EE22">
        <v>13.09</v>
      </c>
      <c r="EF22">
        <v>0.97</v>
      </c>
      <c r="EG22">
        <v>2834.70629805816</v>
      </c>
      <c r="EH22">
        <v>82.79979326421045</v>
      </c>
      <c r="EI22">
        <v>73.239999999999995</v>
      </c>
      <c r="EJ22">
        <v>26997.32</v>
      </c>
      <c r="EK22">
        <v>1459.91</v>
      </c>
      <c r="EL22">
        <v>532.48</v>
      </c>
      <c r="EM22">
        <v>10.24</v>
      </c>
      <c r="EN22">
        <v>28.5</v>
      </c>
      <c r="EO22">
        <v>0.2</v>
      </c>
      <c r="EP22">
        <v>7.39</v>
      </c>
      <c r="EQ22">
        <v>13.59</v>
      </c>
      <c r="ER22">
        <v>10.65</v>
      </c>
      <c r="ES22">
        <v>3.86</v>
      </c>
      <c r="ET22">
        <v>8.8699999999999992</v>
      </c>
      <c r="EU22">
        <v>2.34</v>
      </c>
      <c r="EV22">
        <v>43627</v>
      </c>
      <c r="EW22">
        <v>3443.75</v>
      </c>
      <c r="EX22">
        <v>27.26</v>
      </c>
      <c r="EY22">
        <v>59.01</v>
      </c>
      <c r="EZ22">
        <v>18.38</v>
      </c>
      <c r="FA22">
        <v>12.58</v>
      </c>
      <c r="FB22">
        <v>0.73</v>
      </c>
      <c r="FC22">
        <v>3440</v>
      </c>
      <c r="FD22">
        <v>30.84</v>
      </c>
      <c r="FE22">
        <v>4416</v>
      </c>
      <c r="FF22">
        <v>55.31</v>
      </c>
      <c r="FG22">
        <v>26.82</v>
      </c>
      <c r="FH22">
        <v>29</v>
      </c>
      <c r="FI22">
        <v>1</v>
      </c>
      <c r="FJ22">
        <v>29</v>
      </c>
      <c r="FK22">
        <v>0</v>
      </c>
      <c r="FL22">
        <v>22</v>
      </c>
      <c r="FM22">
        <v>1</v>
      </c>
      <c r="FN22">
        <v>22</v>
      </c>
      <c r="FO22">
        <v>0</v>
      </c>
      <c r="FP22">
        <v>1525</v>
      </c>
      <c r="FQ22">
        <v>89</v>
      </c>
      <c r="FR22">
        <v>1436</v>
      </c>
      <c r="FS22">
        <v>0</v>
      </c>
      <c r="FT22">
        <v>47.49</v>
      </c>
      <c r="FU22">
        <v>30.64</v>
      </c>
      <c r="FV22">
        <v>21.87</v>
      </c>
      <c r="FW22">
        <v>18.76197700843365</v>
      </c>
      <c r="FX22">
        <v>57.665736578741239</v>
      </c>
      <c r="FY22">
        <v>0.25456408173161321</v>
      </c>
      <c r="FZ22">
        <v>334.38115254233759</v>
      </c>
      <c r="GA22">
        <v>76.427713587174892</v>
      </c>
      <c r="GB22">
        <v>75.451343331063555</v>
      </c>
      <c r="GC22">
        <v>71.3</v>
      </c>
      <c r="GD22">
        <v>95.429659118374161</v>
      </c>
      <c r="GE22">
        <v>4.5703408816258388</v>
      </c>
      <c r="GF22">
        <v>1.318840579710145</v>
      </c>
      <c r="GG22">
        <v>0</v>
      </c>
      <c r="GH22">
        <v>1</v>
      </c>
      <c r="GI22">
        <v>0</v>
      </c>
      <c r="GJ22">
        <v>0</v>
      </c>
      <c r="GK22">
        <v>0.80266729992435604</v>
      </c>
      <c r="GL22">
        <v>0</v>
      </c>
      <c r="GM22">
        <v>0.2254098360655738</v>
      </c>
      <c r="GN22">
        <v>19.672131147540981</v>
      </c>
      <c r="GO22">
        <v>0</v>
      </c>
      <c r="GP22">
        <v>0</v>
      </c>
      <c r="GQ22">
        <v>95.901639344262293</v>
      </c>
      <c r="GR22">
        <v>244</v>
      </c>
      <c r="GS22">
        <v>2.9314607930324761</v>
      </c>
      <c r="GT22">
        <v>3.1925591980674519</v>
      </c>
      <c r="GU22">
        <v>80.327868852459019</v>
      </c>
      <c r="GV22">
        <v>99.170124481327804</v>
      </c>
      <c r="GW22">
        <v>98.922155688622766</v>
      </c>
      <c r="GX22">
        <v>1.9106928396793721</v>
      </c>
      <c r="GY22">
        <v>153.07274614012749</v>
      </c>
      <c r="GZ22">
        <v>3.0981999999999998</v>
      </c>
      <c r="HA22">
        <v>41.981900000000003</v>
      </c>
      <c r="HB22">
        <v>0.84499999999999997</v>
      </c>
      <c r="HC22">
        <v>0.23100000000000001</v>
      </c>
      <c r="HD22">
        <v>5.8000000000000003E-2</v>
      </c>
      <c r="HE22">
        <v>0.46800000000000003</v>
      </c>
      <c r="HF22">
        <v>0.14399999999999999</v>
      </c>
      <c r="HG22">
        <v>9.8000000000000004E-2</v>
      </c>
      <c r="HH22">
        <v>2.9000000000000001E-2</v>
      </c>
      <c r="HI22">
        <v>2.4E-2</v>
      </c>
      <c r="HJ22">
        <v>0.186</v>
      </c>
      <c r="HK22">
        <v>0.56299999999999994</v>
      </c>
      <c r="HL22">
        <v>0.19800000000000001</v>
      </c>
      <c r="HM22">
        <v>652.1</v>
      </c>
      <c r="HN22">
        <v>2.2811378966888269</v>
      </c>
      <c r="HO22">
        <v>333.36</v>
      </c>
      <c r="HP22">
        <v>302.10000000000002</v>
      </c>
      <c r="HQ22">
        <v>247.88</v>
      </c>
      <c r="HR22">
        <v>0</v>
      </c>
      <c r="HS22">
        <v>6</v>
      </c>
      <c r="HT22">
        <v>3</v>
      </c>
      <c r="HU22">
        <v>3</v>
      </c>
      <c r="HV22">
        <v>0</v>
      </c>
      <c r="HW22">
        <v>51.286434738011799</v>
      </c>
      <c r="KR22">
        <v>99.5</v>
      </c>
      <c r="KS22">
        <v>2.6</v>
      </c>
      <c r="KT22">
        <v>12.82</v>
      </c>
      <c r="KU22">
        <v>16.850000000000001</v>
      </c>
      <c r="KV22">
        <v>37.909999999999997</v>
      </c>
      <c r="KW22">
        <v>25.4</v>
      </c>
      <c r="KX22">
        <v>24.6</v>
      </c>
      <c r="KY22">
        <v>0</v>
      </c>
      <c r="KZ22">
        <v>1590.09</v>
      </c>
      <c r="LA22">
        <v>48.65</v>
      </c>
      <c r="LB22">
        <v>1745.59</v>
      </c>
      <c r="LC22">
        <v>46.56</v>
      </c>
      <c r="LD22">
        <v>1182.42</v>
      </c>
      <c r="LE22">
        <v>60.670000000000009</v>
      </c>
      <c r="LF22">
        <v>240.02</v>
      </c>
      <c r="LG22">
        <v>100</v>
      </c>
      <c r="LH22">
        <v>69.36</v>
      </c>
      <c r="LI22">
        <v>76.150000000000006</v>
      </c>
      <c r="LJ22">
        <v>-28.4</v>
      </c>
      <c r="LK22">
        <v>19.829999999999998</v>
      </c>
      <c r="LL22">
        <v>12.47</v>
      </c>
      <c r="LM22">
        <v>3.71</v>
      </c>
      <c r="LN22">
        <v>1.54</v>
      </c>
      <c r="LO22">
        <v>57.49</v>
      </c>
      <c r="LP22">
        <v>3.2</v>
      </c>
      <c r="LQ22">
        <v>14.32</v>
      </c>
      <c r="LR22">
        <v>1.93</v>
      </c>
      <c r="LS22">
        <v>58.368131868131897</v>
      </c>
      <c r="LT22">
        <v>6.7298067785872702</v>
      </c>
      <c r="LU22">
        <v>8.6730769230769198</v>
      </c>
      <c r="LV22">
        <v>21246.2657626168</v>
      </c>
      <c r="LW22">
        <v>3157</v>
      </c>
      <c r="LX22">
        <v>1497</v>
      </c>
      <c r="LY22">
        <v>1586</v>
      </c>
      <c r="LZ22">
        <v>74</v>
      </c>
      <c r="MA22">
        <v>565</v>
      </c>
      <c r="MB22">
        <v>70</v>
      </c>
      <c r="MC22">
        <v>159</v>
      </c>
      <c r="MD22">
        <v>1163</v>
      </c>
      <c r="ME22">
        <v>874</v>
      </c>
      <c r="MF22">
        <v>243</v>
      </c>
      <c r="MG22">
        <v>83</v>
      </c>
      <c r="MH22">
        <v>364</v>
      </c>
      <c r="MI22">
        <v>205</v>
      </c>
      <c r="MJ22">
        <v>150</v>
      </c>
      <c r="MK22">
        <v>0.42253521126760601</v>
      </c>
      <c r="ML22">
        <v>9</v>
      </c>
      <c r="MM22">
        <v>34</v>
      </c>
      <c r="MN22">
        <v>11</v>
      </c>
      <c r="MO22">
        <v>28</v>
      </c>
      <c r="MP22">
        <v>120</v>
      </c>
      <c r="MQ22">
        <v>107</v>
      </c>
      <c r="MR22">
        <v>48</v>
      </c>
      <c r="MS22">
        <v>16</v>
      </c>
      <c r="MT22">
        <v>21246</v>
      </c>
      <c r="MU22">
        <v>1.81607537076817</v>
      </c>
      <c r="MV22">
        <v>45.778481012658197</v>
      </c>
      <c r="MW22">
        <v>44.048780487804898</v>
      </c>
      <c r="MX22">
        <v>44.816608996539799</v>
      </c>
      <c r="MY22">
        <v>10489.979816712799</v>
      </c>
      <c r="MZ22">
        <v>4.57339314913495</v>
      </c>
      <c r="NA22">
        <v>4.1141868512110698</v>
      </c>
      <c r="NB22">
        <v>86.249134948096895</v>
      </c>
      <c r="NC22">
        <v>1970.0103806228401</v>
      </c>
      <c r="ND22">
        <v>0.51751824817518255</v>
      </c>
      <c r="NE22">
        <v>-1</v>
      </c>
      <c r="NF22">
        <v>55.988896207458339</v>
      </c>
      <c r="NG22">
        <v>3.4542444698816812</v>
      </c>
      <c r="NH22">
        <v>18</v>
      </c>
      <c r="NI22">
        <v>16</v>
      </c>
      <c r="NJ22">
        <v>31</v>
      </c>
      <c r="NK22">
        <v>53</v>
      </c>
      <c r="NL22">
        <v>60</v>
      </c>
      <c r="NM22">
        <v>0.101123595505618</v>
      </c>
      <c r="NN22">
        <v>8.98876404494382E-2</v>
      </c>
      <c r="NO22">
        <v>0.1741573033707865</v>
      </c>
      <c r="NP22">
        <v>0.29775280898876411</v>
      </c>
      <c r="NQ22">
        <v>0.33707865168539319</v>
      </c>
      <c r="NR22">
        <v>52.713483146067418</v>
      </c>
      <c r="NS22">
        <v>178</v>
      </c>
      <c r="NT22">
        <v>0.5393258426966292</v>
      </c>
      <c r="NU22">
        <v>178</v>
      </c>
      <c r="NV22">
        <v>47.133333333333333</v>
      </c>
      <c r="NW22">
        <v>7</v>
      </c>
      <c r="NX22">
        <v>0</v>
      </c>
      <c r="NY22">
        <v>0.42857142857142849</v>
      </c>
      <c r="NZ22">
        <v>0</v>
      </c>
      <c r="OA22">
        <v>0.14285714285714279</v>
      </c>
      <c r="OB22">
        <v>0.14285714285714279</v>
      </c>
      <c r="OC22">
        <v>0.14285714285714279</v>
      </c>
      <c r="OD22">
        <v>0.14285714285714279</v>
      </c>
      <c r="OE22">
        <v>3.1282051282051282</v>
      </c>
      <c r="OF22">
        <v>20.993949735449739</v>
      </c>
      <c r="OG22">
        <v>117</v>
      </c>
      <c r="OH22">
        <v>0.20512820512820509</v>
      </c>
      <c r="OI22">
        <v>0.3247863247863248</v>
      </c>
      <c r="OJ22">
        <v>0.1623931623931624</v>
      </c>
      <c r="OK22">
        <v>0.14529914529914531</v>
      </c>
      <c r="OL22">
        <v>0.1111111111111111</v>
      </c>
      <c r="OM22">
        <v>1.7094017094017099E-2</v>
      </c>
      <c r="ON22">
        <v>3.4188034188034191E-2</v>
      </c>
      <c r="OO22">
        <v>33</v>
      </c>
      <c r="OP22">
        <v>18</v>
      </c>
      <c r="OQ22">
        <v>81</v>
      </c>
      <c r="OR22">
        <v>93</v>
      </c>
      <c r="OS22">
        <v>40</v>
      </c>
      <c r="OT22">
        <v>0.12452830188679249</v>
      </c>
      <c r="OU22">
        <v>6.7924528301886791E-2</v>
      </c>
      <c r="OV22">
        <v>0.30566037735849061</v>
      </c>
      <c r="OW22">
        <v>0.35094339622641513</v>
      </c>
      <c r="OX22">
        <v>0.15094339622641509</v>
      </c>
      <c r="OY22">
        <v>46.256603773584906</v>
      </c>
      <c r="OZ22">
        <v>265</v>
      </c>
      <c r="PA22">
        <v>0.42741935483870969</v>
      </c>
      <c r="PB22">
        <v>248</v>
      </c>
      <c r="PC22">
        <v>8.7348063162629241</v>
      </c>
      <c r="PD22">
        <v>2031</v>
      </c>
      <c r="PE22">
        <v>0.25553914327917282</v>
      </c>
      <c r="PF22">
        <v>0.28557360905957663</v>
      </c>
      <c r="PG22">
        <v>0.1885770556376169</v>
      </c>
      <c r="PH22">
        <v>0.1462333825701625</v>
      </c>
      <c r="PI22">
        <v>0.1117676021664205</v>
      </c>
      <c r="PJ22">
        <v>1.181683899556869E-2</v>
      </c>
      <c r="PK22">
        <v>4.9236829148202859E-4</v>
      </c>
      <c r="PL22">
        <v>1705</v>
      </c>
      <c r="PM22">
        <v>1515</v>
      </c>
      <c r="PN22">
        <v>2414</v>
      </c>
      <c r="PO22">
        <v>2883</v>
      </c>
      <c r="PP22">
        <v>2741</v>
      </c>
      <c r="PQ22">
        <v>15.1</v>
      </c>
      <c r="PR22">
        <v>13.5</v>
      </c>
      <c r="PS22">
        <v>21.4</v>
      </c>
      <c r="PT22">
        <v>25.6</v>
      </c>
      <c r="PU22">
        <v>24.3</v>
      </c>
      <c r="PV22">
        <v>46.7</v>
      </c>
      <c r="PW22">
        <v>0.50790665868877682</v>
      </c>
    </row>
    <row r="23" spans="1:439" x14ac:dyDescent="0.3">
      <c r="A23" t="s">
        <v>800</v>
      </c>
      <c r="B23" t="s">
        <v>814</v>
      </c>
      <c r="C23">
        <v>1</v>
      </c>
      <c r="D23" t="s">
        <v>816</v>
      </c>
      <c r="E23" t="s">
        <v>820</v>
      </c>
      <c r="F23" t="s">
        <v>319</v>
      </c>
      <c r="G23" t="s">
        <v>714</v>
      </c>
      <c r="H23" t="s">
        <v>715</v>
      </c>
      <c r="I23" t="s">
        <v>715</v>
      </c>
      <c r="J23" t="s">
        <v>716</v>
      </c>
      <c r="K23">
        <v>7.2100099999999996</v>
      </c>
      <c r="L23">
        <v>49.147022999999997</v>
      </c>
      <c r="M23" t="s">
        <v>717</v>
      </c>
      <c r="N23" t="s">
        <v>717</v>
      </c>
      <c r="O23" t="s">
        <v>718</v>
      </c>
      <c r="P23" t="s">
        <v>712</v>
      </c>
      <c r="Q23">
        <v>2</v>
      </c>
      <c r="R23">
        <v>21</v>
      </c>
      <c r="S23">
        <v>55</v>
      </c>
      <c r="T23">
        <v>77</v>
      </c>
      <c r="U23">
        <v>215</v>
      </c>
      <c r="V23">
        <v>0</v>
      </c>
      <c r="W23" t="s">
        <v>900</v>
      </c>
      <c r="X23">
        <v>100</v>
      </c>
      <c r="Y23">
        <v>57.37</v>
      </c>
      <c r="Z23">
        <v>7.4</v>
      </c>
      <c r="AA23">
        <v>1.4950000000000001</v>
      </c>
      <c r="AB23">
        <v>1.5</v>
      </c>
      <c r="AC23">
        <v>29</v>
      </c>
      <c r="AD23">
        <v>36.700000000000003</v>
      </c>
      <c r="AE23">
        <v>129.56</v>
      </c>
      <c r="AF23">
        <v>372.88999999999987</v>
      </c>
      <c r="AG23">
        <v>93</v>
      </c>
      <c r="AH23">
        <v>3.350000000000001</v>
      </c>
      <c r="AI23">
        <v>3.88</v>
      </c>
      <c r="AJ23">
        <v>11.3</v>
      </c>
      <c r="AK23">
        <v>2185</v>
      </c>
      <c r="AL23">
        <v>0</v>
      </c>
      <c r="AM23">
        <v>1</v>
      </c>
      <c r="AN23">
        <v>216.97</v>
      </c>
      <c r="AO23">
        <v>39.01</v>
      </c>
      <c r="AP23">
        <v>2.2599999999999998</v>
      </c>
      <c r="AQ23">
        <v>56.8</v>
      </c>
      <c r="AR23">
        <v>63.126578485510038</v>
      </c>
      <c r="AS23">
        <v>5.42</v>
      </c>
      <c r="AT23">
        <v>147.26</v>
      </c>
      <c r="AU23">
        <v>6329</v>
      </c>
      <c r="AV23">
        <v>111.0350877192982</v>
      </c>
      <c r="AW23">
        <v>3094</v>
      </c>
      <c r="AX23">
        <v>3235</v>
      </c>
      <c r="AY23">
        <v>-5.3</v>
      </c>
      <c r="AZ23">
        <v>-84.8</v>
      </c>
      <c r="BA23">
        <v>48.5</v>
      </c>
      <c r="BB23">
        <v>14.8046783625731</v>
      </c>
      <c r="BC23">
        <v>128.1</v>
      </c>
      <c r="BD23">
        <v>0.5096199713785976</v>
      </c>
      <c r="BE23">
        <v>146</v>
      </c>
      <c r="BF23">
        <v>159</v>
      </c>
      <c r="BG23">
        <v>218</v>
      </c>
      <c r="BH23">
        <v>248</v>
      </c>
      <c r="BI23">
        <v>151</v>
      </c>
      <c r="BJ23">
        <v>111</v>
      </c>
      <c r="BK23">
        <v>257</v>
      </c>
      <c r="BL23">
        <v>282</v>
      </c>
      <c r="BM23">
        <v>297</v>
      </c>
      <c r="BN23">
        <v>324</v>
      </c>
      <c r="BO23">
        <v>342</v>
      </c>
      <c r="BP23">
        <v>320</v>
      </c>
      <c r="BQ23">
        <v>414</v>
      </c>
      <c r="BR23">
        <v>617</v>
      </c>
      <c r="BS23">
        <v>626</v>
      </c>
      <c r="BT23">
        <v>998</v>
      </c>
      <c r="BU23">
        <v>737</v>
      </c>
      <c r="BV23">
        <v>6289</v>
      </c>
      <c r="BW23">
        <v>76</v>
      </c>
      <c r="BX23">
        <v>85</v>
      </c>
      <c r="BY23">
        <v>100</v>
      </c>
      <c r="BZ23">
        <v>126</v>
      </c>
      <c r="CA23">
        <v>83</v>
      </c>
      <c r="CB23">
        <v>56</v>
      </c>
      <c r="CC23">
        <v>142</v>
      </c>
      <c r="CD23">
        <v>143</v>
      </c>
      <c r="CE23">
        <v>160</v>
      </c>
      <c r="CF23">
        <v>155</v>
      </c>
      <c r="CG23">
        <v>173</v>
      </c>
      <c r="CH23">
        <v>164</v>
      </c>
      <c r="CI23">
        <v>206</v>
      </c>
      <c r="CJ23">
        <v>293</v>
      </c>
      <c r="CK23">
        <v>322</v>
      </c>
      <c r="CL23">
        <v>482</v>
      </c>
      <c r="CM23">
        <v>297</v>
      </c>
      <c r="CN23">
        <v>3084</v>
      </c>
      <c r="CO23">
        <v>70</v>
      </c>
      <c r="CP23">
        <v>74</v>
      </c>
      <c r="CQ23">
        <v>118</v>
      </c>
      <c r="CR23">
        <v>122</v>
      </c>
      <c r="CS23">
        <v>68</v>
      </c>
      <c r="CT23">
        <v>55</v>
      </c>
      <c r="CU23">
        <v>115</v>
      </c>
      <c r="CV23">
        <v>139</v>
      </c>
      <c r="CW23">
        <v>137</v>
      </c>
      <c r="CX23">
        <v>169</v>
      </c>
      <c r="CY23">
        <v>169</v>
      </c>
      <c r="CZ23">
        <v>156</v>
      </c>
      <c r="DA23">
        <v>208</v>
      </c>
      <c r="DB23">
        <v>324</v>
      </c>
      <c r="DC23">
        <v>304</v>
      </c>
      <c r="DD23">
        <v>516</v>
      </c>
      <c r="DE23">
        <v>440</v>
      </c>
      <c r="DF23">
        <v>3205</v>
      </c>
      <c r="DG23">
        <v>9.9839206847400996E-2</v>
      </c>
      <c r="DH23">
        <v>9.3999999999999968</v>
      </c>
      <c r="DI23">
        <v>79.7</v>
      </c>
      <c r="DJ23">
        <v>33.72</v>
      </c>
      <c r="DK23">
        <v>93.14</v>
      </c>
      <c r="DL23">
        <v>17.579999999999998</v>
      </c>
      <c r="DM23">
        <v>45.24</v>
      </c>
      <c r="DN23">
        <v>130.38999999999999</v>
      </c>
      <c r="DO23">
        <v>85.140000000000015</v>
      </c>
      <c r="DP23">
        <v>0</v>
      </c>
      <c r="DQ23">
        <v>16.75</v>
      </c>
      <c r="DR23">
        <v>0</v>
      </c>
      <c r="DS23">
        <v>0</v>
      </c>
      <c r="DT23">
        <v>0</v>
      </c>
      <c r="DU23">
        <v>0</v>
      </c>
      <c r="DV23">
        <v>6.8</v>
      </c>
      <c r="DW23">
        <v>37.5</v>
      </c>
      <c r="DX23">
        <v>112.06</v>
      </c>
      <c r="DY23">
        <v>27.27</v>
      </c>
      <c r="DZ23">
        <v>3.9</v>
      </c>
      <c r="EA23">
        <v>15.2</v>
      </c>
      <c r="EB23">
        <v>4.9800000000000004</v>
      </c>
      <c r="EC23">
        <v>-12.68</v>
      </c>
      <c r="ED23">
        <v>-14.66</v>
      </c>
      <c r="EE23">
        <v>3.27</v>
      </c>
      <c r="EF23">
        <v>-2.19</v>
      </c>
      <c r="EG23">
        <v>5292.8331191765146</v>
      </c>
      <c r="EH23">
        <v>87.067034595103181</v>
      </c>
      <c r="EI23">
        <v>72.349999999999994</v>
      </c>
      <c r="EJ23">
        <v>24455.72</v>
      </c>
      <c r="EK23">
        <v>672.9</v>
      </c>
      <c r="EL23">
        <v>131.30000000000001</v>
      </c>
      <c r="EM23">
        <v>28.7</v>
      </c>
      <c r="EN23">
        <v>47.88</v>
      </c>
      <c r="EO23">
        <v>0.48</v>
      </c>
      <c r="EP23">
        <v>5.05</v>
      </c>
      <c r="EQ23">
        <v>11.26</v>
      </c>
      <c r="ER23">
        <v>9.56</v>
      </c>
      <c r="ES23">
        <v>4.8</v>
      </c>
      <c r="ET23">
        <v>19.62</v>
      </c>
      <c r="EU23">
        <v>3.17</v>
      </c>
      <c r="EV23">
        <v>45213</v>
      </c>
      <c r="EW23">
        <v>3689.75</v>
      </c>
      <c r="EX23">
        <v>24.18</v>
      </c>
      <c r="EY23">
        <v>61.99</v>
      </c>
      <c r="EZ23">
        <v>14.25</v>
      </c>
      <c r="FA23">
        <v>14.92</v>
      </c>
      <c r="FB23">
        <v>0.28000000000000003</v>
      </c>
      <c r="FC23">
        <v>1020</v>
      </c>
      <c r="FD23">
        <v>28.11</v>
      </c>
      <c r="FE23">
        <v>2397</v>
      </c>
      <c r="FF23">
        <v>40.6</v>
      </c>
      <c r="FG23">
        <v>24.78</v>
      </c>
      <c r="FH23">
        <v>39</v>
      </c>
      <c r="FI23">
        <v>0</v>
      </c>
      <c r="FJ23">
        <v>39</v>
      </c>
      <c r="FK23">
        <v>0</v>
      </c>
      <c r="FL23">
        <v>22</v>
      </c>
      <c r="FM23">
        <v>0</v>
      </c>
      <c r="FN23">
        <v>22</v>
      </c>
      <c r="FO23">
        <v>0</v>
      </c>
      <c r="FP23">
        <v>1596</v>
      </c>
      <c r="FQ23">
        <v>0</v>
      </c>
      <c r="FR23">
        <v>1596</v>
      </c>
      <c r="FS23">
        <v>0</v>
      </c>
      <c r="FT23">
        <v>37.9</v>
      </c>
      <c r="FU23">
        <v>35.54</v>
      </c>
      <c r="FV23">
        <v>26.56</v>
      </c>
      <c r="FW23">
        <v>22.951366100154679</v>
      </c>
      <c r="FX23">
        <v>55.631004656182171</v>
      </c>
      <c r="FY23">
        <v>0.86460678361482557</v>
      </c>
      <c r="FZ23">
        <v>219.081017154753</v>
      </c>
      <c r="GA23">
        <v>78.582370756336843</v>
      </c>
      <c r="GB23">
        <v>70.79323787351646</v>
      </c>
      <c r="GC23">
        <v>63.7</v>
      </c>
      <c r="GD23">
        <v>99.189628291419496</v>
      </c>
      <c r="GE23">
        <v>0.81037170858050445</v>
      </c>
      <c r="GF23">
        <v>1.5859872611464969</v>
      </c>
      <c r="GG23">
        <v>0</v>
      </c>
      <c r="GH23">
        <v>1</v>
      </c>
      <c r="GI23">
        <v>0</v>
      </c>
      <c r="GJ23">
        <v>0</v>
      </c>
      <c r="GK23">
        <v>2.728304003483927</v>
      </c>
      <c r="GL23">
        <v>0</v>
      </c>
      <c r="GM23">
        <v>0.40740740740740738</v>
      </c>
      <c r="GN23">
        <v>35.802469135802482</v>
      </c>
      <c r="GO23">
        <v>1.234567901234568E-2</v>
      </c>
      <c r="GP23">
        <v>0</v>
      </c>
      <c r="GQ23">
        <v>97.53086419753086</v>
      </c>
      <c r="GR23">
        <v>162</v>
      </c>
      <c r="GS23">
        <v>2.8756458204705821</v>
      </c>
      <c r="GT23">
        <v>2.0615310843995678</v>
      </c>
      <c r="GU23">
        <v>64.197530864197518</v>
      </c>
      <c r="GV23">
        <v>99.378881987577643</v>
      </c>
      <c r="GW23">
        <v>99.283154121863802</v>
      </c>
      <c r="GX23">
        <v>1.378638083444506</v>
      </c>
      <c r="GY23">
        <v>80.53969279731399</v>
      </c>
      <c r="GZ23">
        <v>3.1042000000000001</v>
      </c>
      <c r="HA23">
        <v>38.439599999999999</v>
      </c>
      <c r="HB23">
        <v>0.84699999999999998</v>
      </c>
      <c r="HC23">
        <v>0.19400000000000001</v>
      </c>
      <c r="HD23">
        <v>5.8000000000000003E-2</v>
      </c>
      <c r="HE23">
        <v>0.52</v>
      </c>
      <c r="HF23">
        <v>0.154</v>
      </c>
      <c r="HG23">
        <v>7.3999999999999996E-2</v>
      </c>
      <c r="HH23">
        <v>2.9000000000000001E-2</v>
      </c>
      <c r="HI23">
        <v>2.3E-2</v>
      </c>
      <c r="HJ23">
        <v>0.193</v>
      </c>
      <c r="HK23">
        <v>0.59</v>
      </c>
      <c r="HL23">
        <v>0.16400000000000001</v>
      </c>
      <c r="HM23">
        <v>697.7</v>
      </c>
      <c r="HN23">
        <v>1.85411593529287</v>
      </c>
      <c r="HO23">
        <v>331.81</v>
      </c>
      <c r="HP23">
        <v>451.5</v>
      </c>
      <c r="HQ23">
        <v>284.41000000000003</v>
      </c>
      <c r="HR23">
        <v>15.8</v>
      </c>
      <c r="HS23">
        <v>4</v>
      </c>
      <c r="HT23">
        <v>3</v>
      </c>
      <c r="HU23">
        <v>0</v>
      </c>
      <c r="HV23">
        <v>1</v>
      </c>
      <c r="HW23">
        <v>63.201137620477169</v>
      </c>
      <c r="KR23">
        <v>95.4</v>
      </c>
      <c r="KS23">
        <v>13.47</v>
      </c>
      <c r="KT23">
        <v>26.99</v>
      </c>
      <c r="KU23">
        <v>17.559999999999999</v>
      </c>
      <c r="KV23">
        <v>14.79</v>
      </c>
      <c r="KW23">
        <v>24.14</v>
      </c>
      <c r="KX23">
        <v>27.42</v>
      </c>
      <c r="KY23">
        <v>13.3</v>
      </c>
      <c r="KZ23">
        <v>2277.15</v>
      </c>
      <c r="LA23">
        <v>18.43</v>
      </c>
      <c r="LB23">
        <v>2512.4899999999998</v>
      </c>
      <c r="LC23">
        <v>18.059999999999999</v>
      </c>
      <c r="LD23">
        <v>2267.87</v>
      </c>
      <c r="LE23">
        <v>23.079999999999991</v>
      </c>
      <c r="LF23">
        <v>273.77999999999997</v>
      </c>
      <c r="LG23">
        <v>99.640000000000015</v>
      </c>
      <c r="LH23">
        <v>63.14</v>
      </c>
      <c r="LI23">
        <v>84.31</v>
      </c>
      <c r="LJ23">
        <v>-135</v>
      </c>
      <c r="LK23">
        <v>22.93</v>
      </c>
      <c r="LL23">
        <v>6.51</v>
      </c>
      <c r="LM23">
        <v>2.99</v>
      </c>
      <c r="LN23">
        <v>1.39</v>
      </c>
      <c r="LO23">
        <v>0</v>
      </c>
      <c r="LP23">
        <v>0</v>
      </c>
      <c r="LQ23">
        <v>7.18</v>
      </c>
      <c r="LS23">
        <v>83.302955665024598</v>
      </c>
      <c r="LT23">
        <v>12.4250551065393</v>
      </c>
      <c r="LU23">
        <v>6.7044334975369502</v>
      </c>
      <c r="LV23">
        <v>33820.761674348898</v>
      </c>
      <c r="LW23">
        <v>2722</v>
      </c>
      <c r="LX23">
        <v>1693</v>
      </c>
      <c r="LY23">
        <v>918</v>
      </c>
      <c r="LZ23">
        <v>111</v>
      </c>
      <c r="MA23">
        <v>615</v>
      </c>
      <c r="MB23">
        <v>107</v>
      </c>
      <c r="MC23">
        <v>96</v>
      </c>
      <c r="MD23">
        <v>818</v>
      </c>
      <c r="ME23">
        <v>457</v>
      </c>
      <c r="MF23">
        <v>524</v>
      </c>
      <c r="MG23">
        <v>105</v>
      </c>
      <c r="MH23">
        <v>406</v>
      </c>
      <c r="MI23">
        <v>260</v>
      </c>
      <c r="MJ23">
        <v>129</v>
      </c>
      <c r="MK23">
        <v>0.33161953727506399</v>
      </c>
      <c r="ML23">
        <v>19</v>
      </c>
      <c r="MM23">
        <v>64</v>
      </c>
      <c r="MN23">
        <v>16</v>
      </c>
      <c r="MO23">
        <v>24</v>
      </c>
      <c r="MP23">
        <v>118</v>
      </c>
      <c r="MQ23">
        <v>109</v>
      </c>
      <c r="MR23">
        <v>59</v>
      </c>
      <c r="MS23">
        <v>17</v>
      </c>
      <c r="MT23">
        <v>33821</v>
      </c>
      <c r="MU23">
        <v>5.3437765325247097</v>
      </c>
      <c r="MV23">
        <v>45.426229508196698</v>
      </c>
      <c r="MW23">
        <v>44.377358490566003</v>
      </c>
      <c r="MX23">
        <v>44.615894039735103</v>
      </c>
      <c r="MY23">
        <v>16424.8109304967</v>
      </c>
      <c r="MZ23">
        <v>4.9764563956953598</v>
      </c>
      <c r="NA23">
        <v>4.2781456953642403</v>
      </c>
      <c r="NB23">
        <v>103.890728476821</v>
      </c>
      <c r="NC23">
        <v>2825.4437086092698</v>
      </c>
      <c r="ND23">
        <v>0.48022598870056499</v>
      </c>
      <c r="NE23">
        <v>-1</v>
      </c>
      <c r="NF23">
        <v>48.389041951631008</v>
      </c>
      <c r="NG23">
        <v>2.9261539518397068</v>
      </c>
      <c r="NH23">
        <v>0</v>
      </c>
      <c r="NI23">
        <v>3</v>
      </c>
      <c r="NJ23">
        <v>1</v>
      </c>
      <c r="NK23">
        <v>2</v>
      </c>
      <c r="NL23">
        <v>4</v>
      </c>
      <c r="NM23">
        <v>0</v>
      </c>
      <c r="NN23">
        <v>0.3</v>
      </c>
      <c r="NO23">
        <v>0.1</v>
      </c>
      <c r="NP23">
        <v>0.2</v>
      </c>
      <c r="NQ23">
        <v>0.4</v>
      </c>
      <c r="NR23">
        <v>53.4</v>
      </c>
      <c r="NS23">
        <v>10</v>
      </c>
      <c r="NT23">
        <v>0.7</v>
      </c>
      <c r="NU23">
        <v>10</v>
      </c>
      <c r="OE23">
        <v>3.75</v>
      </c>
      <c r="OF23">
        <v>7.4998749999999994</v>
      </c>
      <c r="OG23">
        <v>4</v>
      </c>
      <c r="OH23">
        <v>0</v>
      </c>
      <c r="OI23">
        <v>0.5</v>
      </c>
      <c r="OJ23">
        <v>0</v>
      </c>
      <c r="OK23">
        <v>0.5</v>
      </c>
      <c r="OL23">
        <v>0</v>
      </c>
      <c r="OM23">
        <v>0</v>
      </c>
      <c r="ON23">
        <v>0</v>
      </c>
      <c r="OO23">
        <v>84</v>
      </c>
      <c r="OP23">
        <v>16</v>
      </c>
      <c r="OQ23">
        <v>98</v>
      </c>
      <c r="OR23">
        <v>106</v>
      </c>
      <c r="OS23">
        <v>42</v>
      </c>
      <c r="OT23">
        <v>0.2427745664739884</v>
      </c>
      <c r="OU23">
        <v>4.6242774566473993E-2</v>
      </c>
      <c r="OV23">
        <v>0.2832369942196532</v>
      </c>
      <c r="OW23">
        <v>0.30635838150289019</v>
      </c>
      <c r="OX23">
        <v>0.1213872832369942</v>
      </c>
      <c r="OY23">
        <v>41.705202312138731</v>
      </c>
      <c r="OZ23">
        <v>346</v>
      </c>
      <c r="PA23">
        <v>0.36277602523659308</v>
      </c>
      <c r="PB23">
        <v>317</v>
      </c>
      <c r="PC23">
        <v>10.32146232374572</v>
      </c>
      <c r="PD23">
        <v>3500</v>
      </c>
      <c r="PE23">
        <v>0.27542857142857141</v>
      </c>
      <c r="PF23">
        <v>0.2274285714285714</v>
      </c>
      <c r="PG23">
        <v>0.15628571428571431</v>
      </c>
      <c r="PH23">
        <v>0.1765714285714286</v>
      </c>
      <c r="PI23">
        <v>0.14314285714285721</v>
      </c>
      <c r="PJ23">
        <v>2.057142857142857E-2</v>
      </c>
      <c r="PK23">
        <v>5.7142857142857147E-4</v>
      </c>
      <c r="PL23">
        <v>902</v>
      </c>
      <c r="PM23">
        <v>630</v>
      </c>
      <c r="PN23">
        <v>1261</v>
      </c>
      <c r="PO23">
        <v>1767</v>
      </c>
      <c r="PP23">
        <v>1675</v>
      </c>
      <c r="PQ23">
        <v>14.5</v>
      </c>
      <c r="PR23">
        <v>10.1</v>
      </c>
      <c r="PS23">
        <v>20.2</v>
      </c>
      <c r="PT23">
        <v>28.4</v>
      </c>
      <c r="PU23">
        <v>26.9</v>
      </c>
      <c r="PV23">
        <v>48.5</v>
      </c>
      <c r="PW23">
        <v>0.51113920050560913</v>
      </c>
    </row>
    <row r="24" spans="1:439" x14ac:dyDescent="0.3">
      <c r="A24" t="s">
        <v>800</v>
      </c>
      <c r="B24" t="s">
        <v>814</v>
      </c>
      <c r="C24">
        <v>1</v>
      </c>
      <c r="D24" t="s">
        <v>817</v>
      </c>
      <c r="E24" t="s">
        <v>821</v>
      </c>
      <c r="F24" t="s">
        <v>209</v>
      </c>
      <c r="G24" t="s">
        <v>455</v>
      </c>
      <c r="H24" t="s">
        <v>456</v>
      </c>
      <c r="I24" t="s">
        <v>457</v>
      </c>
      <c r="J24" t="s">
        <v>458</v>
      </c>
      <c r="K24">
        <v>8.6748770000000004</v>
      </c>
      <c r="L24">
        <v>50.586194999999996</v>
      </c>
      <c r="M24" t="s">
        <v>459</v>
      </c>
      <c r="N24" t="s">
        <v>1035</v>
      </c>
      <c r="O24" t="s">
        <v>459</v>
      </c>
      <c r="P24" t="s">
        <v>828</v>
      </c>
      <c r="Q24">
        <v>2</v>
      </c>
      <c r="R24">
        <v>21</v>
      </c>
      <c r="S24">
        <v>54</v>
      </c>
      <c r="T24">
        <v>75</v>
      </c>
      <c r="U24">
        <v>211</v>
      </c>
      <c r="V24">
        <v>0</v>
      </c>
      <c r="W24" t="s">
        <v>900</v>
      </c>
      <c r="X24">
        <v>0</v>
      </c>
      <c r="Y24">
        <v>72.61</v>
      </c>
      <c r="Z24">
        <v>28.3</v>
      </c>
      <c r="AA24">
        <v>7.1189999999999998</v>
      </c>
      <c r="AB24">
        <v>9.17</v>
      </c>
      <c r="AC24">
        <v>28.8</v>
      </c>
      <c r="AD24">
        <v>13</v>
      </c>
      <c r="AE24">
        <v>34.200000000000003</v>
      </c>
      <c r="AF24">
        <v>25.39</v>
      </c>
      <c r="AG24">
        <v>479.00000000000011</v>
      </c>
      <c r="AH24">
        <v>14.74</v>
      </c>
      <c r="AI24">
        <v>4.5999999999999996</v>
      </c>
      <c r="AJ24">
        <v>12.5</v>
      </c>
      <c r="AK24">
        <v>981655</v>
      </c>
      <c r="AL24">
        <v>1942</v>
      </c>
      <c r="AM24">
        <v>6</v>
      </c>
      <c r="AN24">
        <v>132.41999999999999</v>
      </c>
      <c r="AO24">
        <v>36.35</v>
      </c>
      <c r="AP24">
        <v>1.74</v>
      </c>
      <c r="AQ24">
        <v>48.04</v>
      </c>
      <c r="AR24">
        <v>45.314059381237527</v>
      </c>
      <c r="AS24">
        <v>4.08</v>
      </c>
      <c r="AT24">
        <v>185.23</v>
      </c>
      <c r="AU24">
        <v>94146</v>
      </c>
      <c r="AV24">
        <v>1289.6712328767121</v>
      </c>
      <c r="AW24">
        <v>46117</v>
      </c>
      <c r="AX24">
        <v>48029</v>
      </c>
      <c r="AY24">
        <v>22.78</v>
      </c>
      <c r="AZ24">
        <v>-15.7</v>
      </c>
      <c r="BA24">
        <v>38.1</v>
      </c>
      <c r="BB24">
        <v>45.25162220620043</v>
      </c>
      <c r="BC24">
        <v>2023.19</v>
      </c>
      <c r="BD24">
        <v>0.50808455092846017</v>
      </c>
      <c r="BE24">
        <v>2377</v>
      </c>
      <c r="BF24">
        <v>2417</v>
      </c>
      <c r="BG24">
        <v>2900</v>
      </c>
      <c r="BH24">
        <v>3428</v>
      </c>
      <c r="BI24">
        <v>2270</v>
      </c>
      <c r="BJ24">
        <v>2101</v>
      </c>
      <c r="BK24">
        <v>11244</v>
      </c>
      <c r="BL24">
        <v>12206</v>
      </c>
      <c r="BM24">
        <v>8187</v>
      </c>
      <c r="BN24">
        <v>6058</v>
      </c>
      <c r="BO24">
        <v>4870</v>
      </c>
      <c r="BP24">
        <v>3949</v>
      </c>
      <c r="BQ24">
        <v>4232</v>
      </c>
      <c r="BR24">
        <v>4697</v>
      </c>
      <c r="BS24">
        <v>4700</v>
      </c>
      <c r="BT24">
        <v>6929</v>
      </c>
      <c r="BU24">
        <v>6368</v>
      </c>
      <c r="BV24">
        <v>94996</v>
      </c>
      <c r="BW24">
        <v>1242</v>
      </c>
      <c r="BX24">
        <v>1217</v>
      </c>
      <c r="BY24">
        <v>1464</v>
      </c>
      <c r="BZ24">
        <v>1744</v>
      </c>
      <c r="CA24">
        <v>1240</v>
      </c>
      <c r="CB24">
        <v>1014</v>
      </c>
      <c r="CC24">
        <v>4634</v>
      </c>
      <c r="CD24">
        <v>6164</v>
      </c>
      <c r="CE24">
        <v>4586</v>
      </c>
      <c r="CF24">
        <v>3331</v>
      </c>
      <c r="CG24">
        <v>2612</v>
      </c>
      <c r="CH24">
        <v>2017</v>
      </c>
      <c r="CI24">
        <v>2126</v>
      </c>
      <c r="CJ24">
        <v>2338</v>
      </c>
      <c r="CK24">
        <v>2313</v>
      </c>
      <c r="CL24">
        <v>3298</v>
      </c>
      <c r="CM24">
        <v>2586</v>
      </c>
      <c r="CN24">
        <v>46730</v>
      </c>
      <c r="CO24">
        <v>1135</v>
      </c>
      <c r="CP24">
        <v>1200</v>
      </c>
      <c r="CQ24">
        <v>1436</v>
      </c>
      <c r="CR24">
        <v>1684</v>
      </c>
      <c r="CS24">
        <v>1030</v>
      </c>
      <c r="CT24">
        <v>1087</v>
      </c>
      <c r="CU24">
        <v>6610</v>
      </c>
      <c r="CV24">
        <v>6042</v>
      </c>
      <c r="CW24">
        <v>3601</v>
      </c>
      <c r="CX24">
        <v>2727</v>
      </c>
      <c r="CY24">
        <v>2258</v>
      </c>
      <c r="CZ24">
        <v>1932</v>
      </c>
      <c r="DA24">
        <v>2106</v>
      </c>
      <c r="DB24">
        <v>2359</v>
      </c>
      <c r="DC24">
        <v>2387</v>
      </c>
      <c r="DD24">
        <v>3631</v>
      </c>
      <c r="DE24">
        <v>3782</v>
      </c>
      <c r="DF24">
        <v>48266</v>
      </c>
      <c r="DG24">
        <v>0.13295581775902199</v>
      </c>
      <c r="DH24">
        <v>36.1</v>
      </c>
      <c r="DI24">
        <v>74.7</v>
      </c>
      <c r="DJ24">
        <v>32.68</v>
      </c>
      <c r="DK24">
        <v>87.63</v>
      </c>
      <c r="DL24">
        <v>12.68</v>
      </c>
      <c r="DM24">
        <v>39.46</v>
      </c>
      <c r="DN24">
        <v>135.09</v>
      </c>
      <c r="DO24">
        <v>95.63000000000001</v>
      </c>
      <c r="DP24">
        <v>92.82</v>
      </c>
      <c r="DQ24">
        <v>13.19</v>
      </c>
      <c r="DR24">
        <v>141.24</v>
      </c>
      <c r="DS24">
        <v>264.58999999999997</v>
      </c>
      <c r="DT24">
        <v>425.81</v>
      </c>
      <c r="DU24">
        <v>0.276889087162492</v>
      </c>
      <c r="DV24">
        <v>4.9000000000000004</v>
      </c>
      <c r="DW24">
        <v>31</v>
      </c>
      <c r="DX24">
        <v>101.3</v>
      </c>
      <c r="DY24">
        <v>30.86</v>
      </c>
      <c r="DZ24">
        <v>-86.32</v>
      </c>
      <c r="EA24">
        <v>108.91</v>
      </c>
      <c r="EB24">
        <v>-54.88</v>
      </c>
      <c r="EC24">
        <v>-30.1</v>
      </c>
      <c r="ED24">
        <v>-108.41</v>
      </c>
      <c r="EE24">
        <v>-47.03</v>
      </c>
      <c r="EF24">
        <v>-1.36</v>
      </c>
      <c r="EG24">
        <v>8847.9315591536761</v>
      </c>
      <c r="EH24">
        <v>82.895530100766521</v>
      </c>
      <c r="EI24">
        <v>74.27</v>
      </c>
      <c r="EJ24">
        <v>21068.12</v>
      </c>
      <c r="EK24">
        <v>1344.1</v>
      </c>
      <c r="EL24">
        <v>590.64</v>
      </c>
      <c r="EM24">
        <v>13.66</v>
      </c>
      <c r="EN24">
        <v>43.03</v>
      </c>
      <c r="EO24">
        <v>0.43</v>
      </c>
      <c r="EP24">
        <v>4.92</v>
      </c>
      <c r="EQ24">
        <v>9.36</v>
      </c>
      <c r="ER24">
        <v>8.64</v>
      </c>
      <c r="ES24">
        <v>3.56</v>
      </c>
      <c r="ET24">
        <v>8.0399999999999991</v>
      </c>
      <c r="EU24">
        <v>2.5</v>
      </c>
      <c r="EV24">
        <v>45740</v>
      </c>
      <c r="EW24">
        <v>3527.76</v>
      </c>
      <c r="EX24">
        <v>22.11</v>
      </c>
      <c r="EY24">
        <v>49.99</v>
      </c>
      <c r="EZ24">
        <v>19.22</v>
      </c>
      <c r="FA24">
        <v>14.66</v>
      </c>
      <c r="FB24">
        <v>0.94</v>
      </c>
      <c r="FC24">
        <v>52758</v>
      </c>
      <c r="FD24">
        <v>34.14</v>
      </c>
      <c r="FE24">
        <v>34178</v>
      </c>
      <c r="FF24">
        <v>96.12</v>
      </c>
      <c r="FG24">
        <v>21.19</v>
      </c>
      <c r="FH24">
        <v>137</v>
      </c>
      <c r="FI24">
        <v>5</v>
      </c>
      <c r="FJ24">
        <v>137</v>
      </c>
      <c r="FK24">
        <v>0</v>
      </c>
      <c r="FL24">
        <v>129</v>
      </c>
      <c r="FM24">
        <v>5</v>
      </c>
      <c r="FN24">
        <v>129</v>
      </c>
      <c r="FO24">
        <v>0</v>
      </c>
      <c r="FP24">
        <v>20404</v>
      </c>
      <c r="FQ24">
        <v>459</v>
      </c>
      <c r="FR24">
        <v>19945</v>
      </c>
      <c r="FS24">
        <v>0</v>
      </c>
      <c r="FT24">
        <v>71.08</v>
      </c>
      <c r="FU24">
        <v>21.45</v>
      </c>
      <c r="FV24">
        <v>7.47</v>
      </c>
      <c r="FW24">
        <v>125.6044200566332</v>
      </c>
      <c r="FX24">
        <v>253.14929803554091</v>
      </c>
      <c r="FY24">
        <v>0.34964737915343119</v>
      </c>
      <c r="FZ24">
        <v>909.85409108780482</v>
      </c>
      <c r="GA24">
        <v>378.75371809217421</v>
      </c>
      <c r="GB24">
        <v>66.837442365102831</v>
      </c>
      <c r="GC24">
        <v>71.2</v>
      </c>
      <c r="GD24">
        <v>86.804268157397729</v>
      </c>
      <c r="GE24">
        <v>13.195731842602269</v>
      </c>
      <c r="GF24">
        <v>1.244444444444444</v>
      </c>
      <c r="GG24">
        <v>0.1100008757806356</v>
      </c>
      <c r="GH24">
        <v>0.88999912421936445</v>
      </c>
      <c r="GI24">
        <v>0</v>
      </c>
      <c r="GJ24">
        <v>0</v>
      </c>
      <c r="GK24">
        <v>2.0440599109029778</v>
      </c>
      <c r="GL24">
        <v>0.2526388782063515</v>
      </c>
      <c r="GM24">
        <v>0.26003344481605351</v>
      </c>
      <c r="GN24">
        <v>45.568561872909697</v>
      </c>
      <c r="GO24">
        <v>8.8628762541806017E-2</v>
      </c>
      <c r="GP24">
        <v>10.200668896321069</v>
      </c>
      <c r="GQ24">
        <v>92.976588628762542</v>
      </c>
      <c r="GR24">
        <v>1196</v>
      </c>
      <c r="GS24">
        <v>2.4760275144757999</v>
      </c>
      <c r="GT24">
        <v>3.157724776998597</v>
      </c>
      <c r="GU24">
        <v>54.431438127090303</v>
      </c>
      <c r="GV24">
        <v>94.7935368043088</v>
      </c>
      <c r="GW24">
        <v>94.587884806355518</v>
      </c>
      <c r="GX24">
        <v>5.1884070971530711</v>
      </c>
      <c r="GY24">
        <v>248.56785690243299</v>
      </c>
      <c r="GZ24">
        <v>3.1194000000000002</v>
      </c>
      <c r="HA24">
        <v>40.723100000000002</v>
      </c>
      <c r="HB24">
        <v>0.85399999999999998</v>
      </c>
      <c r="HC24">
        <v>0.20799999999999999</v>
      </c>
      <c r="HD24">
        <v>9.5000000000000001E-2</v>
      </c>
      <c r="HE24">
        <v>0.48399999999999999</v>
      </c>
      <c r="HF24">
        <v>0.13600000000000001</v>
      </c>
      <c r="HG24">
        <v>7.6999999999999999E-2</v>
      </c>
      <c r="HH24">
        <v>2.4E-2</v>
      </c>
      <c r="HI24">
        <v>3.1E-2</v>
      </c>
      <c r="HJ24">
        <v>0.17699999999999999</v>
      </c>
      <c r="HK24">
        <v>0.57099999999999995</v>
      </c>
      <c r="HL24">
        <v>0.19700000000000001</v>
      </c>
      <c r="HM24">
        <v>565</v>
      </c>
      <c r="HN24">
        <v>2.05499460214644</v>
      </c>
      <c r="HO24">
        <v>503.47</v>
      </c>
      <c r="HP24">
        <v>369.1</v>
      </c>
      <c r="HQ24">
        <v>496.04</v>
      </c>
      <c r="HR24">
        <v>5.31</v>
      </c>
      <c r="HS24">
        <v>124</v>
      </c>
      <c r="HT24">
        <v>110</v>
      </c>
      <c r="HU24">
        <v>13</v>
      </c>
      <c r="HV24">
        <v>1</v>
      </c>
      <c r="HW24">
        <v>131.71032226541749</v>
      </c>
      <c r="HX24" t="s">
        <v>459</v>
      </c>
      <c r="HY24">
        <v>518</v>
      </c>
      <c r="HZ24">
        <v>3.73</v>
      </c>
      <c r="IA24">
        <v>3.6</v>
      </c>
      <c r="IB24">
        <v>4</v>
      </c>
      <c r="IC24">
        <v>4.3</v>
      </c>
      <c r="ID24">
        <v>4.0999999999999996</v>
      </c>
      <c r="IE24">
        <v>2.6</v>
      </c>
      <c r="IF24">
        <v>3.8</v>
      </c>
      <c r="IG24">
        <v>3.9</v>
      </c>
      <c r="IH24">
        <v>3.2</v>
      </c>
      <c r="II24">
        <v>3.4</v>
      </c>
      <c r="IJ24">
        <v>3.6</v>
      </c>
      <c r="IK24">
        <v>3.1</v>
      </c>
      <c r="IL24">
        <v>4.7</v>
      </c>
      <c r="IM24">
        <v>4.0999999999999996</v>
      </c>
      <c r="IN24">
        <v>4.2</v>
      </c>
      <c r="IO24">
        <v>4.0999999999999996</v>
      </c>
      <c r="IP24">
        <v>4.4000000000000004</v>
      </c>
      <c r="IQ24">
        <v>3.6</v>
      </c>
      <c r="IR24">
        <v>4.5</v>
      </c>
      <c r="IS24">
        <v>3.8</v>
      </c>
      <c r="IT24">
        <v>4.7</v>
      </c>
      <c r="IU24">
        <v>4.5</v>
      </c>
      <c r="IV24">
        <v>4.5</v>
      </c>
      <c r="IW24">
        <v>4.7</v>
      </c>
      <c r="IX24">
        <v>3.8</v>
      </c>
      <c r="IY24">
        <v>3.6</v>
      </c>
      <c r="IZ24">
        <v>4.5</v>
      </c>
      <c r="JA24">
        <v>3.9</v>
      </c>
      <c r="JB24">
        <v>2.6</v>
      </c>
      <c r="JC24">
        <v>3</v>
      </c>
      <c r="JD24">
        <v>2</v>
      </c>
      <c r="JE24">
        <v>3.2</v>
      </c>
      <c r="JF24">
        <v>2.4</v>
      </c>
      <c r="JG24" t="s">
        <v>203</v>
      </c>
      <c r="JH24">
        <v>465</v>
      </c>
      <c r="JI24">
        <v>23</v>
      </c>
      <c r="JJ24">
        <v>3.73</v>
      </c>
      <c r="JK24">
        <v>3.7</v>
      </c>
      <c r="JL24">
        <v>4</v>
      </c>
      <c r="JM24">
        <v>4.3</v>
      </c>
      <c r="JN24">
        <v>4</v>
      </c>
      <c r="JO24">
        <v>2.5</v>
      </c>
      <c r="JP24">
        <v>3.9</v>
      </c>
      <c r="JQ24">
        <v>4.0999999999999996</v>
      </c>
      <c r="JR24">
        <v>3.2</v>
      </c>
      <c r="JS24">
        <v>3.4</v>
      </c>
      <c r="JT24">
        <v>4</v>
      </c>
      <c r="JU24">
        <v>3.2</v>
      </c>
      <c r="JV24">
        <v>4.5999999999999996</v>
      </c>
      <c r="JW24">
        <v>4.0999999999999996</v>
      </c>
      <c r="JX24">
        <v>3.9</v>
      </c>
      <c r="JY24">
        <v>4.3</v>
      </c>
      <c r="JZ24">
        <v>4.5</v>
      </c>
      <c r="KA24">
        <v>3.6</v>
      </c>
      <c r="KB24">
        <v>4.7</v>
      </c>
      <c r="KC24">
        <v>3.8</v>
      </c>
      <c r="KD24">
        <v>4.5999999999999996</v>
      </c>
      <c r="KE24">
        <v>4.3</v>
      </c>
      <c r="KF24">
        <v>4.5999999999999996</v>
      </c>
      <c r="KG24">
        <v>4.5999999999999996</v>
      </c>
      <c r="KH24">
        <v>3.8</v>
      </c>
      <c r="KI24">
        <v>3.4</v>
      </c>
      <c r="KJ24">
        <v>4.5999999999999996</v>
      </c>
      <c r="KK24">
        <v>3.9</v>
      </c>
      <c r="KL24">
        <v>2.6</v>
      </c>
      <c r="KM24">
        <v>3</v>
      </c>
      <c r="KN24">
        <v>1.9</v>
      </c>
      <c r="KO24">
        <v>3.2</v>
      </c>
      <c r="KP24">
        <v>2</v>
      </c>
      <c r="KQ24" t="s">
        <v>203</v>
      </c>
      <c r="KR24">
        <v>99.7</v>
      </c>
      <c r="KS24">
        <v>5.69</v>
      </c>
      <c r="KT24">
        <v>10.92</v>
      </c>
      <c r="KU24">
        <v>4.1900000000000004</v>
      </c>
      <c r="KV24">
        <v>48.95</v>
      </c>
      <c r="KW24">
        <v>1.66</v>
      </c>
      <c r="KX24">
        <v>0</v>
      </c>
      <c r="KY24">
        <v>0</v>
      </c>
      <c r="KZ24">
        <v>524.29999999999995</v>
      </c>
      <c r="LA24">
        <v>92.43</v>
      </c>
      <c r="LB24">
        <v>700.49</v>
      </c>
      <c r="LC24">
        <v>79.48</v>
      </c>
      <c r="LD24">
        <v>602.92999999999995</v>
      </c>
      <c r="LE24">
        <v>89.08</v>
      </c>
      <c r="LF24">
        <v>181.25</v>
      </c>
      <c r="LG24">
        <v>99.9</v>
      </c>
      <c r="LH24">
        <v>70.55</v>
      </c>
      <c r="LI24">
        <v>54.58</v>
      </c>
      <c r="LJ24">
        <v>35.19</v>
      </c>
      <c r="LK24">
        <v>19.29</v>
      </c>
      <c r="LL24">
        <v>20.010000000000002</v>
      </c>
      <c r="LM24">
        <v>6.23</v>
      </c>
      <c r="LN24">
        <v>2.57</v>
      </c>
      <c r="LO24">
        <v>13.01</v>
      </c>
      <c r="LP24">
        <v>0.99</v>
      </c>
      <c r="LQ24">
        <v>8.6</v>
      </c>
      <c r="LR24">
        <v>2.0099999999999998</v>
      </c>
      <c r="LS24">
        <v>79.617886178861795</v>
      </c>
      <c r="LT24">
        <v>7.0335168781422102</v>
      </c>
      <c r="LU24">
        <v>11.319783197832001</v>
      </c>
      <c r="LV24">
        <v>117515.53315059</v>
      </c>
      <c r="LW24">
        <v>16708</v>
      </c>
      <c r="LX24">
        <v>8954</v>
      </c>
      <c r="LY24">
        <v>7246</v>
      </c>
      <c r="LZ24">
        <v>508</v>
      </c>
      <c r="MA24">
        <v>1309</v>
      </c>
      <c r="MB24">
        <v>1920</v>
      </c>
      <c r="MC24">
        <v>3079</v>
      </c>
      <c r="MD24">
        <v>4672</v>
      </c>
      <c r="ME24">
        <v>3446</v>
      </c>
      <c r="MF24">
        <v>1889</v>
      </c>
      <c r="MG24">
        <v>393</v>
      </c>
      <c r="MH24">
        <v>1476</v>
      </c>
      <c r="MI24">
        <v>804</v>
      </c>
      <c r="MJ24">
        <v>629</v>
      </c>
      <c r="MK24">
        <v>0.43893928820655997</v>
      </c>
      <c r="ML24">
        <v>43</v>
      </c>
      <c r="MM24">
        <v>107</v>
      </c>
      <c r="MN24">
        <v>181</v>
      </c>
      <c r="MO24">
        <v>262</v>
      </c>
      <c r="MP24">
        <v>404</v>
      </c>
      <c r="MQ24">
        <v>321</v>
      </c>
      <c r="MR24">
        <v>168</v>
      </c>
      <c r="MS24">
        <v>34</v>
      </c>
      <c r="MT24">
        <v>117516</v>
      </c>
      <c r="MU24">
        <v>1.2482265114884299</v>
      </c>
      <c r="MV24">
        <v>42.521865889212798</v>
      </c>
      <c r="MW24">
        <v>40.1037567084079</v>
      </c>
      <c r="MX24">
        <v>41.049141965678601</v>
      </c>
      <c r="MY24">
        <v>8394.3095718252698</v>
      </c>
      <c r="MZ24">
        <v>4.4247042003900203</v>
      </c>
      <c r="NA24">
        <v>4.94227769110765</v>
      </c>
      <c r="NB24">
        <v>106.07410296411901</v>
      </c>
      <c r="NC24">
        <v>1655.4929797191901</v>
      </c>
      <c r="ND24">
        <v>0.22178988326848251</v>
      </c>
      <c r="NE24">
        <v>257</v>
      </c>
      <c r="NF24">
        <v>56.486684693637663</v>
      </c>
      <c r="NG24">
        <v>10.822962669283459</v>
      </c>
      <c r="NH24">
        <v>24</v>
      </c>
      <c r="NI24">
        <v>28</v>
      </c>
      <c r="NJ24">
        <v>35</v>
      </c>
      <c r="NK24">
        <v>42</v>
      </c>
      <c r="NL24">
        <v>42</v>
      </c>
      <c r="NM24">
        <v>0.14035087719298239</v>
      </c>
      <c r="NN24">
        <v>0.1637426900584795</v>
      </c>
      <c r="NO24">
        <v>0.2046783625730994</v>
      </c>
      <c r="NP24">
        <v>0.24561403508771931</v>
      </c>
      <c r="NQ24">
        <v>0.24561403508771931</v>
      </c>
      <c r="NR24">
        <v>45.508771929824562</v>
      </c>
      <c r="NS24">
        <v>171</v>
      </c>
      <c r="NT24">
        <v>0.50877192982456143</v>
      </c>
      <c r="NU24">
        <v>171</v>
      </c>
      <c r="NV24">
        <v>11.678571428571431</v>
      </c>
      <c r="NW24">
        <v>2</v>
      </c>
      <c r="NX24">
        <v>0.5</v>
      </c>
      <c r="NY24">
        <v>0</v>
      </c>
      <c r="NZ24">
        <v>0</v>
      </c>
      <c r="OA24">
        <v>0</v>
      </c>
      <c r="OB24">
        <v>0.5</v>
      </c>
      <c r="OC24">
        <v>0</v>
      </c>
      <c r="OD24">
        <v>0</v>
      </c>
      <c r="OE24">
        <v>3.6754385964912282</v>
      </c>
      <c r="OF24">
        <v>12.70354385964912</v>
      </c>
      <c r="OG24">
        <v>114</v>
      </c>
      <c r="OH24">
        <v>0.2982456140350877</v>
      </c>
      <c r="OI24">
        <v>0.30701754385964908</v>
      </c>
      <c r="OJ24">
        <v>0.17543859649122809</v>
      </c>
      <c r="OK24">
        <v>0.10526315789473679</v>
      </c>
      <c r="OL24">
        <v>9.6491228070175433E-2</v>
      </c>
      <c r="OM24">
        <v>8.771929824561403E-3</v>
      </c>
      <c r="ON24">
        <v>8.771929824561403E-3</v>
      </c>
      <c r="OO24">
        <v>128</v>
      </c>
      <c r="OP24">
        <v>219</v>
      </c>
      <c r="OQ24">
        <v>412</v>
      </c>
      <c r="OR24">
        <v>380</v>
      </c>
      <c r="OS24">
        <v>105</v>
      </c>
      <c r="OT24">
        <v>0.1028938906752412</v>
      </c>
      <c r="OU24">
        <v>0.17604501607717041</v>
      </c>
      <c r="OV24">
        <v>0.3311897106109325</v>
      </c>
      <c r="OW24">
        <v>0.30546623794212219</v>
      </c>
      <c r="OX24">
        <v>8.4405144694533765E-2</v>
      </c>
      <c r="OY24">
        <v>41.960610932475888</v>
      </c>
      <c r="OZ24">
        <v>1244</v>
      </c>
      <c r="PA24">
        <v>0.45399305555555558</v>
      </c>
      <c r="PB24">
        <v>1152</v>
      </c>
      <c r="PC24">
        <v>6.6813501938509177</v>
      </c>
      <c r="PD24">
        <v>17601</v>
      </c>
      <c r="PE24">
        <v>0.30128969944889489</v>
      </c>
      <c r="PF24">
        <v>0.27589341514686672</v>
      </c>
      <c r="PG24">
        <v>0.2121470371001648</v>
      </c>
      <c r="PH24">
        <v>0.15277541048804039</v>
      </c>
      <c r="PI24">
        <v>5.2326572353843533E-2</v>
      </c>
      <c r="PJ24">
        <v>5.5678654621896476E-3</v>
      </c>
      <c r="PK24">
        <v>0</v>
      </c>
      <c r="PL24">
        <v>13037</v>
      </c>
      <c r="PM24">
        <v>24783</v>
      </c>
      <c r="PN24">
        <v>22283</v>
      </c>
      <c r="PO24">
        <v>13957</v>
      </c>
      <c r="PP24">
        <v>13159</v>
      </c>
      <c r="PQ24">
        <v>14.9</v>
      </c>
      <c r="PR24">
        <v>28.4</v>
      </c>
      <c r="PS24">
        <v>25.5</v>
      </c>
      <c r="PT24">
        <v>16</v>
      </c>
      <c r="PU24">
        <v>15.1</v>
      </c>
      <c r="PV24">
        <v>38.1</v>
      </c>
      <c r="PW24">
        <v>0.51015444097465634</v>
      </c>
    </row>
    <row r="25" spans="1:439" x14ac:dyDescent="0.3">
      <c r="A25" t="s">
        <v>800</v>
      </c>
      <c r="B25" t="s">
        <v>814</v>
      </c>
      <c r="C25">
        <v>1</v>
      </c>
      <c r="D25" t="s">
        <v>818</v>
      </c>
      <c r="E25" t="s">
        <v>821</v>
      </c>
      <c r="F25" t="s">
        <v>196</v>
      </c>
      <c r="G25" t="s">
        <v>743</v>
      </c>
      <c r="H25" t="s">
        <v>744</v>
      </c>
      <c r="I25" t="s">
        <v>744</v>
      </c>
      <c r="J25" t="s">
        <v>745</v>
      </c>
      <c r="K25">
        <v>13.379626999999999</v>
      </c>
      <c r="L25">
        <v>54.09581</v>
      </c>
      <c r="M25" t="s">
        <v>747</v>
      </c>
      <c r="N25" t="s">
        <v>1034</v>
      </c>
      <c r="O25" t="s">
        <v>746</v>
      </c>
      <c r="P25" t="s">
        <v>741</v>
      </c>
      <c r="Q25">
        <v>2</v>
      </c>
      <c r="R25">
        <v>22</v>
      </c>
      <c r="S25">
        <v>54</v>
      </c>
      <c r="T25">
        <v>75</v>
      </c>
      <c r="U25">
        <v>221</v>
      </c>
      <c r="V25">
        <v>0</v>
      </c>
      <c r="W25" t="s">
        <v>900</v>
      </c>
      <c r="X25">
        <v>0</v>
      </c>
      <c r="Y25">
        <v>50.81</v>
      </c>
      <c r="Z25">
        <v>30.5</v>
      </c>
      <c r="AA25">
        <v>5.3209999999999997</v>
      </c>
      <c r="AB25">
        <v>6.11</v>
      </c>
      <c r="AC25">
        <v>12.2</v>
      </c>
      <c r="AD25">
        <v>19.600000000000001</v>
      </c>
      <c r="AE25">
        <v>62.15</v>
      </c>
      <c r="AF25">
        <v>44.4</v>
      </c>
      <c r="AG25">
        <v>338.00000000000011</v>
      </c>
      <c r="AI25">
        <v>4.71</v>
      </c>
      <c r="AJ25">
        <v>11.6</v>
      </c>
      <c r="AK25">
        <v>364973</v>
      </c>
      <c r="AL25">
        <v>933</v>
      </c>
      <c r="AM25">
        <v>1</v>
      </c>
      <c r="AN25">
        <v>144.09</v>
      </c>
      <c r="AO25">
        <v>18.29</v>
      </c>
      <c r="AP25">
        <v>1.73</v>
      </c>
      <c r="AQ25">
        <v>47.53</v>
      </c>
      <c r="AR25">
        <v>41.538486969889817</v>
      </c>
      <c r="AS25">
        <v>6.9</v>
      </c>
      <c r="AT25">
        <v>92.49</v>
      </c>
      <c r="AU25">
        <v>59691</v>
      </c>
      <c r="AV25">
        <v>1170.411764705882</v>
      </c>
      <c r="AW25">
        <v>28334</v>
      </c>
      <c r="AX25">
        <v>31357</v>
      </c>
      <c r="AY25">
        <v>7.03</v>
      </c>
      <c r="AZ25">
        <v>-106</v>
      </c>
      <c r="BA25">
        <v>43.3</v>
      </c>
      <c r="BB25">
        <v>38.00038197097021</v>
      </c>
      <c r="BC25">
        <v>1767.78</v>
      </c>
      <c r="BD25">
        <v>0.52554477201977656</v>
      </c>
      <c r="BE25">
        <v>1236</v>
      </c>
      <c r="BF25">
        <v>1373</v>
      </c>
      <c r="BG25">
        <v>1918</v>
      </c>
      <c r="BH25">
        <v>2299</v>
      </c>
      <c r="BI25">
        <v>1297</v>
      </c>
      <c r="BJ25">
        <v>1239</v>
      </c>
      <c r="BK25">
        <v>5390</v>
      </c>
      <c r="BL25">
        <v>4447</v>
      </c>
      <c r="BM25">
        <v>3631</v>
      </c>
      <c r="BN25">
        <v>4120</v>
      </c>
      <c r="BO25">
        <v>3539</v>
      </c>
      <c r="BP25">
        <v>2821</v>
      </c>
      <c r="BQ25">
        <v>2755</v>
      </c>
      <c r="BR25">
        <v>3386</v>
      </c>
      <c r="BS25">
        <v>3769</v>
      </c>
      <c r="BT25">
        <v>6660</v>
      </c>
      <c r="BU25">
        <v>6372</v>
      </c>
      <c r="BV25">
        <v>60071</v>
      </c>
      <c r="BW25">
        <v>602</v>
      </c>
      <c r="BX25">
        <v>663</v>
      </c>
      <c r="BY25">
        <v>917</v>
      </c>
      <c r="BZ25">
        <v>1167</v>
      </c>
      <c r="CA25">
        <v>646</v>
      </c>
      <c r="CB25">
        <v>524</v>
      </c>
      <c r="CC25">
        <v>2204</v>
      </c>
      <c r="CD25">
        <v>2105</v>
      </c>
      <c r="CE25">
        <v>1941</v>
      </c>
      <c r="CF25">
        <v>2194</v>
      </c>
      <c r="CG25">
        <v>1846</v>
      </c>
      <c r="CH25">
        <v>1438</v>
      </c>
      <c r="CI25">
        <v>1477</v>
      </c>
      <c r="CJ25">
        <v>1656</v>
      </c>
      <c r="CK25">
        <v>1847</v>
      </c>
      <c r="CL25">
        <v>2924</v>
      </c>
      <c r="CM25">
        <v>2428</v>
      </c>
      <c r="CN25">
        <v>28501</v>
      </c>
      <c r="CO25">
        <v>634</v>
      </c>
      <c r="CP25">
        <v>710</v>
      </c>
      <c r="CQ25">
        <v>1001</v>
      </c>
      <c r="CR25">
        <v>1132</v>
      </c>
      <c r="CS25">
        <v>651</v>
      </c>
      <c r="CT25">
        <v>715</v>
      </c>
      <c r="CU25">
        <v>3186</v>
      </c>
      <c r="CV25">
        <v>2342</v>
      </c>
      <c r="CW25">
        <v>1690</v>
      </c>
      <c r="CX25">
        <v>1926</v>
      </c>
      <c r="CY25">
        <v>1693</v>
      </c>
      <c r="CZ25">
        <v>1383</v>
      </c>
      <c r="DA25">
        <v>1278</v>
      </c>
      <c r="DB25">
        <v>1730</v>
      </c>
      <c r="DC25">
        <v>1922</v>
      </c>
      <c r="DD25">
        <v>3736</v>
      </c>
      <c r="DE25">
        <v>3944</v>
      </c>
      <c r="DF25">
        <v>31570</v>
      </c>
      <c r="DG25">
        <v>4.7784963451370302E-2</v>
      </c>
      <c r="DH25">
        <v>11</v>
      </c>
      <c r="DI25">
        <v>70.2</v>
      </c>
      <c r="DJ25">
        <v>60.88</v>
      </c>
      <c r="DK25">
        <v>96.52</v>
      </c>
      <c r="DL25">
        <v>71.150000000000006</v>
      </c>
      <c r="DM25">
        <v>45.28</v>
      </c>
      <c r="DN25">
        <v>108.82</v>
      </c>
      <c r="DO25">
        <v>63.54</v>
      </c>
      <c r="DP25">
        <v>54.04</v>
      </c>
      <c r="DQ25">
        <v>15.58</v>
      </c>
      <c r="DR25">
        <v>70.25</v>
      </c>
      <c r="DS25">
        <v>151.62</v>
      </c>
      <c r="DT25">
        <v>174.71</v>
      </c>
      <c r="DU25">
        <v>0.173493491481128</v>
      </c>
      <c r="DV25">
        <v>8.4</v>
      </c>
      <c r="DW25">
        <v>31.8</v>
      </c>
      <c r="DX25">
        <v>121.25</v>
      </c>
      <c r="DY25">
        <v>27.54</v>
      </c>
      <c r="DZ25">
        <v>6.24</v>
      </c>
      <c r="EA25">
        <v>12.73</v>
      </c>
      <c r="EB25">
        <v>6.46</v>
      </c>
      <c r="EC25">
        <v>22.77</v>
      </c>
      <c r="ED25">
        <v>-16.71</v>
      </c>
      <c r="EE25">
        <v>6.11</v>
      </c>
      <c r="EF25">
        <v>4.66</v>
      </c>
      <c r="EG25">
        <v>6691.2430747193021</v>
      </c>
      <c r="EH25">
        <v>80.048871942870377</v>
      </c>
      <c r="EI25">
        <v>59.65</v>
      </c>
      <c r="EJ25">
        <v>22386.07</v>
      </c>
      <c r="EK25">
        <v>949.13</v>
      </c>
      <c r="EL25">
        <v>457.77</v>
      </c>
      <c r="EM25">
        <v>10.27</v>
      </c>
      <c r="EN25">
        <v>46.22</v>
      </c>
      <c r="EO25">
        <v>0.38</v>
      </c>
      <c r="EP25">
        <v>7.6</v>
      </c>
      <c r="EQ25">
        <v>10.87</v>
      </c>
      <c r="ER25">
        <v>6.37</v>
      </c>
      <c r="ES25">
        <v>1.96</v>
      </c>
      <c r="ET25">
        <v>1.47</v>
      </c>
      <c r="EU25">
        <v>1.21</v>
      </c>
      <c r="EV25">
        <v>37081</v>
      </c>
      <c r="EW25">
        <v>2682.54</v>
      </c>
      <c r="EX25">
        <v>20.77</v>
      </c>
      <c r="EY25">
        <v>60.87</v>
      </c>
      <c r="EZ25">
        <v>14.57</v>
      </c>
      <c r="FA25">
        <v>9.35</v>
      </c>
      <c r="FB25">
        <v>0.46</v>
      </c>
      <c r="FC25">
        <v>30130</v>
      </c>
      <c r="FD25">
        <v>33.549999999999997</v>
      </c>
      <c r="FE25">
        <v>23970</v>
      </c>
      <c r="FF25">
        <v>68.59</v>
      </c>
      <c r="FG25">
        <v>12.42</v>
      </c>
      <c r="FH25">
        <v>73</v>
      </c>
      <c r="FI25">
        <v>2</v>
      </c>
      <c r="FJ25">
        <v>73</v>
      </c>
      <c r="FK25">
        <v>0</v>
      </c>
      <c r="FL25">
        <v>60</v>
      </c>
      <c r="FM25">
        <v>2</v>
      </c>
      <c r="FN25">
        <v>60</v>
      </c>
      <c r="FO25">
        <v>0</v>
      </c>
      <c r="FP25">
        <v>7006</v>
      </c>
      <c r="FQ25">
        <v>84</v>
      </c>
      <c r="FR25">
        <v>6922</v>
      </c>
      <c r="FS25">
        <v>0</v>
      </c>
      <c r="FT25">
        <v>95.59</v>
      </c>
      <c r="FU25">
        <v>3.9</v>
      </c>
      <c r="FV25">
        <v>0.51</v>
      </c>
      <c r="FW25">
        <v>42.221376501621528</v>
      </c>
      <c r="FX25">
        <v>155.64298302027879</v>
      </c>
      <c r="FY25">
        <v>8.9694282546966999</v>
      </c>
      <c r="FZ25">
        <v>511.73451002673772</v>
      </c>
      <c r="GA25">
        <v>197.8643595219003</v>
      </c>
      <c r="GB25">
        <v>78.661454440991264</v>
      </c>
      <c r="GC25">
        <v>86.5</v>
      </c>
      <c r="GD25">
        <v>90.409568933082625</v>
      </c>
      <c r="GE25">
        <v>9.5904310669173753</v>
      </c>
      <c r="GF25">
        <v>1.182584269662921</v>
      </c>
      <c r="GG25">
        <v>3.5049495234493029E-2</v>
      </c>
      <c r="GH25">
        <v>0.96495050476550703</v>
      </c>
      <c r="GI25">
        <v>0</v>
      </c>
      <c r="GJ25">
        <v>0</v>
      </c>
      <c r="GK25">
        <v>3.9114120548929781</v>
      </c>
      <c r="GL25">
        <v>0.1420725907713008</v>
      </c>
      <c r="GM25">
        <v>0.27562326869806092</v>
      </c>
      <c r="GN25">
        <v>33.656509695290858</v>
      </c>
      <c r="GO25">
        <v>9.0027700831024932E-2</v>
      </c>
      <c r="GP25">
        <v>4.5706371191135728</v>
      </c>
      <c r="GQ25">
        <v>97.78393351800554</v>
      </c>
      <c r="GR25">
        <v>722</v>
      </c>
      <c r="GS25">
        <v>4.7132523022397743</v>
      </c>
      <c r="GT25">
        <v>3.6489643801671452</v>
      </c>
      <c r="GU25">
        <v>66.34349030470915</v>
      </c>
      <c r="GV25">
        <v>94.75982532751091</v>
      </c>
      <c r="GW25">
        <v>95.81607290803646</v>
      </c>
      <c r="GX25">
        <v>3.8796933239588292</v>
      </c>
      <c r="GY25">
        <v>301.67636124176869</v>
      </c>
      <c r="GZ25">
        <v>3.0836000000000001</v>
      </c>
      <c r="HA25">
        <v>35.229500000000002</v>
      </c>
      <c r="HB25">
        <v>0.83499999999999996</v>
      </c>
      <c r="HC25">
        <v>0.23100000000000001</v>
      </c>
      <c r="HD25">
        <v>0.21</v>
      </c>
      <c r="HE25">
        <v>0.38100000000000001</v>
      </c>
      <c r="HF25">
        <v>0.11799999999999999</v>
      </c>
      <c r="HG25">
        <v>0.06</v>
      </c>
      <c r="HH25">
        <v>3.2000000000000001E-2</v>
      </c>
      <c r="HI25">
        <v>5.0999999999999997E-2</v>
      </c>
      <c r="HJ25">
        <v>0.18099999999999999</v>
      </c>
      <c r="HK25">
        <v>0.56799999999999995</v>
      </c>
      <c r="HL25">
        <v>0.16800000000000001</v>
      </c>
      <c r="HM25">
        <v>537</v>
      </c>
      <c r="HN25">
        <v>0.89857077718903788</v>
      </c>
      <c r="HO25">
        <v>375.27</v>
      </c>
      <c r="HP25">
        <v>342.5</v>
      </c>
      <c r="HQ25">
        <v>361.86</v>
      </c>
      <c r="HR25">
        <v>0</v>
      </c>
      <c r="HS25">
        <v>102</v>
      </c>
      <c r="HT25">
        <v>90</v>
      </c>
      <c r="HU25">
        <v>12</v>
      </c>
      <c r="HV25">
        <v>0</v>
      </c>
      <c r="HW25">
        <v>170.88003216565309</v>
      </c>
      <c r="HX25" t="s">
        <v>747</v>
      </c>
      <c r="HY25">
        <v>230</v>
      </c>
      <c r="HZ25">
        <v>3.28</v>
      </c>
      <c r="IA25">
        <v>2.8</v>
      </c>
      <c r="IB25">
        <v>3.7</v>
      </c>
      <c r="IC25">
        <v>3.8</v>
      </c>
      <c r="ID25">
        <v>3.9</v>
      </c>
      <c r="IE25">
        <v>2.2000000000000002</v>
      </c>
      <c r="IF25">
        <v>2.7</v>
      </c>
      <c r="IG25">
        <v>2.9</v>
      </c>
      <c r="IH25">
        <v>1.8</v>
      </c>
      <c r="II25">
        <v>3.2</v>
      </c>
      <c r="IJ25">
        <v>3.5</v>
      </c>
      <c r="IK25">
        <v>3.4</v>
      </c>
      <c r="IL25">
        <v>4.0999999999999996</v>
      </c>
      <c r="IM25">
        <v>3.3</v>
      </c>
      <c r="IN25">
        <v>3.9</v>
      </c>
      <c r="IO25">
        <v>3.6</v>
      </c>
      <c r="IP25">
        <v>3.3</v>
      </c>
      <c r="IQ25">
        <v>3.4</v>
      </c>
      <c r="IR25">
        <v>3.8</v>
      </c>
      <c r="IS25">
        <v>3.5</v>
      </c>
      <c r="IT25">
        <v>4.9000000000000004</v>
      </c>
      <c r="IU25">
        <v>3.8</v>
      </c>
      <c r="IV25">
        <v>3.8</v>
      </c>
      <c r="IW25">
        <v>3.9</v>
      </c>
      <c r="IX25">
        <v>3.4</v>
      </c>
      <c r="IY25">
        <v>3.2</v>
      </c>
      <c r="IZ25">
        <v>4.0999999999999996</v>
      </c>
      <c r="JA25">
        <v>5</v>
      </c>
      <c r="JB25">
        <v>1.6</v>
      </c>
      <c r="JC25">
        <v>1.8</v>
      </c>
      <c r="JD25">
        <v>1.9</v>
      </c>
      <c r="JE25">
        <v>3.4</v>
      </c>
      <c r="JF25">
        <v>2.4</v>
      </c>
      <c r="JG25" t="s">
        <v>203</v>
      </c>
      <c r="JH25">
        <v>240</v>
      </c>
      <c r="JI25">
        <v>6</v>
      </c>
      <c r="JJ25">
        <v>3.46</v>
      </c>
      <c r="JK25">
        <v>3</v>
      </c>
      <c r="JL25">
        <v>4</v>
      </c>
      <c r="JM25">
        <v>3.9</v>
      </c>
      <c r="JN25">
        <v>4.0999999999999996</v>
      </c>
      <c r="JO25">
        <v>2.2999999999999998</v>
      </c>
      <c r="JP25">
        <v>2.9</v>
      </c>
      <c r="JQ25">
        <v>3.2</v>
      </c>
      <c r="JR25">
        <v>1.9</v>
      </c>
      <c r="JS25">
        <v>3.3</v>
      </c>
      <c r="JT25">
        <v>3.6</v>
      </c>
      <c r="JU25">
        <v>3.7</v>
      </c>
      <c r="JV25">
        <v>4.2</v>
      </c>
      <c r="JW25">
        <v>3.8</v>
      </c>
      <c r="JX25">
        <v>3.9</v>
      </c>
      <c r="JY25">
        <v>4.2</v>
      </c>
      <c r="JZ25">
        <v>3.6</v>
      </c>
      <c r="KA25">
        <v>3.4</v>
      </c>
      <c r="KB25">
        <v>3.9</v>
      </c>
      <c r="KC25">
        <v>3.5</v>
      </c>
      <c r="KD25">
        <v>5.0999999999999996</v>
      </c>
      <c r="KE25">
        <v>3.9</v>
      </c>
      <c r="KF25">
        <v>4.2</v>
      </c>
      <c r="KG25">
        <v>4.3</v>
      </c>
      <c r="KH25">
        <v>3.7</v>
      </c>
      <c r="KI25">
        <v>3.4</v>
      </c>
      <c r="KJ25">
        <v>4.0999999999999996</v>
      </c>
      <c r="KK25">
        <v>5.3</v>
      </c>
      <c r="KL25">
        <v>1.6</v>
      </c>
      <c r="KM25">
        <v>1.9</v>
      </c>
      <c r="KN25">
        <v>1.8</v>
      </c>
      <c r="KO25">
        <v>3.5</v>
      </c>
      <c r="KP25">
        <v>2.6</v>
      </c>
      <c r="KQ25" t="s">
        <v>268</v>
      </c>
      <c r="KR25">
        <v>97.1</v>
      </c>
      <c r="KS25">
        <v>3.73</v>
      </c>
      <c r="KT25">
        <v>11.46</v>
      </c>
      <c r="KU25">
        <v>14.71</v>
      </c>
      <c r="KV25">
        <v>68.64</v>
      </c>
      <c r="KW25">
        <v>0</v>
      </c>
      <c r="KX25">
        <v>0</v>
      </c>
      <c r="KY25">
        <v>0</v>
      </c>
      <c r="KZ25">
        <v>374.59</v>
      </c>
      <c r="LA25">
        <v>96.49</v>
      </c>
      <c r="LB25">
        <v>560.76</v>
      </c>
      <c r="LC25">
        <v>89.11</v>
      </c>
      <c r="LD25">
        <v>621.82000000000005</v>
      </c>
      <c r="LE25">
        <v>89.62</v>
      </c>
      <c r="LF25">
        <v>271.14999999999998</v>
      </c>
      <c r="LG25">
        <v>98.4</v>
      </c>
      <c r="LH25">
        <v>44.29</v>
      </c>
      <c r="LI25">
        <v>30.02</v>
      </c>
      <c r="LJ25">
        <v>20.399999999999999</v>
      </c>
      <c r="LK25">
        <v>10.78</v>
      </c>
      <c r="LL25">
        <v>15.48</v>
      </c>
      <c r="LM25">
        <v>11.21</v>
      </c>
      <c r="LN25">
        <v>6.7</v>
      </c>
      <c r="LO25">
        <v>34.700000000000003</v>
      </c>
      <c r="LP25">
        <v>3.49</v>
      </c>
      <c r="LQ25">
        <v>1.35</v>
      </c>
      <c r="LR25">
        <v>3.37</v>
      </c>
      <c r="LS25">
        <v>82.416352201257894</v>
      </c>
      <c r="LT25">
        <v>3.48404764436882</v>
      </c>
      <c r="LU25">
        <v>23.655345911949698</v>
      </c>
      <c r="LV25">
        <v>65520.9423024524</v>
      </c>
      <c r="LW25">
        <v>18806</v>
      </c>
      <c r="LX25">
        <v>8566</v>
      </c>
      <c r="LY25">
        <v>9633</v>
      </c>
      <c r="LZ25">
        <v>607</v>
      </c>
      <c r="MA25">
        <v>1233</v>
      </c>
      <c r="MB25">
        <v>3941</v>
      </c>
      <c r="MC25">
        <v>3237</v>
      </c>
      <c r="MD25">
        <v>6222</v>
      </c>
      <c r="ME25">
        <v>2854</v>
      </c>
      <c r="MF25">
        <v>998</v>
      </c>
      <c r="MG25">
        <v>321</v>
      </c>
      <c r="MH25">
        <v>795</v>
      </c>
      <c r="MI25">
        <v>349</v>
      </c>
      <c r="MJ25">
        <v>418</v>
      </c>
      <c r="MK25">
        <v>0.54498044328552797</v>
      </c>
      <c r="ML25">
        <v>29</v>
      </c>
      <c r="MM25">
        <v>65</v>
      </c>
      <c r="MN25">
        <v>182</v>
      </c>
      <c r="MO25">
        <v>164</v>
      </c>
      <c r="MP25">
        <v>245</v>
      </c>
      <c r="MQ25">
        <v>93</v>
      </c>
      <c r="MR25">
        <v>31</v>
      </c>
      <c r="MS25">
        <v>15</v>
      </c>
      <c r="MT25">
        <v>65521</v>
      </c>
      <c r="MU25">
        <v>1.0976686988399</v>
      </c>
      <c r="MV25">
        <v>48</v>
      </c>
      <c r="MW25">
        <v>39.25</v>
      </c>
      <c r="MX25">
        <v>40.2222222222222</v>
      </c>
      <c r="MY25">
        <v>16922.0549888889</v>
      </c>
      <c r="MZ25">
        <v>4.5396855111111103</v>
      </c>
      <c r="NA25">
        <v>8.44444444444445</v>
      </c>
      <c r="NB25">
        <v>164.555555555556</v>
      </c>
      <c r="NC25">
        <v>3622.5555555555602</v>
      </c>
      <c r="ND25">
        <v>0.105</v>
      </c>
      <c r="NE25">
        <v>200</v>
      </c>
      <c r="NF25">
        <v>62.359424410062722</v>
      </c>
      <c r="NG25">
        <v>10.83245546898633</v>
      </c>
      <c r="NH25">
        <v>22</v>
      </c>
      <c r="NI25">
        <v>22</v>
      </c>
      <c r="NJ25">
        <v>34</v>
      </c>
      <c r="NK25">
        <v>36</v>
      </c>
      <c r="NL25">
        <v>41</v>
      </c>
      <c r="NM25">
        <v>0.14193548387096769</v>
      </c>
      <c r="NN25">
        <v>0.14193548387096769</v>
      </c>
      <c r="NO25">
        <v>0.2193548387096774</v>
      </c>
      <c r="NP25">
        <v>0.23225806451612899</v>
      </c>
      <c r="NQ25">
        <v>0.26451612903225807</v>
      </c>
      <c r="NR25">
        <v>45.851612903225814</v>
      </c>
      <c r="NS25">
        <v>155</v>
      </c>
      <c r="NT25">
        <v>0.49677419354838709</v>
      </c>
      <c r="NU25">
        <v>155</v>
      </c>
      <c r="NV25">
        <v>15.22619047619048</v>
      </c>
      <c r="NW25">
        <v>7</v>
      </c>
      <c r="NX25">
        <v>0.14285714285714279</v>
      </c>
      <c r="NY25">
        <v>0.2857142857142857</v>
      </c>
      <c r="NZ25">
        <v>0.2857142857142857</v>
      </c>
      <c r="OA25">
        <v>0</v>
      </c>
      <c r="OB25">
        <v>0.14285714285714279</v>
      </c>
      <c r="OC25">
        <v>0.14285714285714279</v>
      </c>
      <c r="OD25">
        <v>0</v>
      </c>
      <c r="OE25">
        <v>3.6916666666666669</v>
      </c>
      <c r="OF25">
        <v>8.8997830958393465</v>
      </c>
      <c r="OG25">
        <v>120</v>
      </c>
      <c r="OH25">
        <v>0.30833333333333329</v>
      </c>
      <c r="OI25">
        <v>0.42499999999999999</v>
      </c>
      <c r="OJ25">
        <v>0.1166666666666667</v>
      </c>
      <c r="OK25">
        <v>7.4999999999999997E-2</v>
      </c>
      <c r="OL25">
        <v>3.3333333333333333E-2</v>
      </c>
      <c r="OM25">
        <v>2.5000000000000001E-2</v>
      </c>
      <c r="ON25">
        <v>1.666666666666667E-2</v>
      </c>
      <c r="OO25">
        <v>124</v>
      </c>
      <c r="OP25">
        <v>183</v>
      </c>
      <c r="OQ25">
        <v>428</v>
      </c>
      <c r="OR25">
        <v>151</v>
      </c>
      <c r="OS25">
        <v>41</v>
      </c>
      <c r="OT25">
        <v>0.13376483279395901</v>
      </c>
      <c r="OU25">
        <v>0.19741100323624591</v>
      </c>
      <c r="OV25">
        <v>0.46170442286947139</v>
      </c>
      <c r="OW25">
        <v>0.16289104638619201</v>
      </c>
      <c r="OX25">
        <v>4.4228694714131607E-2</v>
      </c>
      <c r="OY25">
        <v>36.898597626752967</v>
      </c>
      <c r="OZ25">
        <v>927</v>
      </c>
      <c r="PA25">
        <v>0.55882352941176472</v>
      </c>
      <c r="PB25">
        <v>816</v>
      </c>
      <c r="PC25">
        <v>3.9688172695640209</v>
      </c>
      <c r="PD25">
        <v>19267</v>
      </c>
      <c r="PE25">
        <v>0.42928323039393779</v>
      </c>
      <c r="PF25">
        <v>0.36762339751907408</v>
      </c>
      <c r="PG25">
        <v>0.11953080396532929</v>
      </c>
      <c r="PH25">
        <v>6.0310375253023303E-2</v>
      </c>
      <c r="PI25">
        <v>2.1228006435874809E-2</v>
      </c>
      <c r="PJ25">
        <v>2.0241864327606792E-3</v>
      </c>
      <c r="PK25">
        <v>0</v>
      </c>
      <c r="PL25">
        <v>8037</v>
      </c>
      <c r="PM25">
        <v>10610</v>
      </c>
      <c r="PN25">
        <v>13904</v>
      </c>
      <c r="PO25">
        <v>10323</v>
      </c>
      <c r="PP25">
        <v>12744</v>
      </c>
      <c r="PQ25">
        <v>14.5</v>
      </c>
      <c r="PR25">
        <v>19.100000000000001</v>
      </c>
      <c r="PS25">
        <v>25</v>
      </c>
      <c r="PT25">
        <v>18.600000000000001</v>
      </c>
      <c r="PU25">
        <v>22.9</v>
      </c>
      <c r="PV25">
        <v>43.3</v>
      </c>
      <c r="PW25">
        <v>0.52532207535474362</v>
      </c>
    </row>
    <row r="26" spans="1:439" x14ac:dyDescent="0.3">
      <c r="A26" t="s">
        <v>800</v>
      </c>
      <c r="B26" t="s">
        <v>814</v>
      </c>
      <c r="C26">
        <v>1</v>
      </c>
      <c r="D26" t="s">
        <v>816</v>
      </c>
      <c r="E26" t="s">
        <v>821</v>
      </c>
      <c r="F26" t="s">
        <v>319</v>
      </c>
      <c r="G26" t="s">
        <v>356</v>
      </c>
      <c r="H26" t="s">
        <v>357</v>
      </c>
      <c r="I26" t="s">
        <v>358</v>
      </c>
      <c r="J26" t="s">
        <v>359</v>
      </c>
      <c r="K26">
        <v>7.568149</v>
      </c>
      <c r="L26">
        <v>51.028326</v>
      </c>
      <c r="M26" t="s">
        <v>361</v>
      </c>
      <c r="N26" t="s">
        <v>870</v>
      </c>
      <c r="O26" t="s">
        <v>360</v>
      </c>
      <c r="P26" t="s">
        <v>830</v>
      </c>
      <c r="Q26">
        <v>2</v>
      </c>
      <c r="R26">
        <v>21</v>
      </c>
      <c r="S26">
        <v>54</v>
      </c>
      <c r="T26">
        <v>75</v>
      </c>
      <c r="U26">
        <v>211</v>
      </c>
      <c r="V26">
        <v>0</v>
      </c>
      <c r="W26" t="s">
        <v>900</v>
      </c>
      <c r="X26">
        <v>0</v>
      </c>
      <c r="Y26">
        <v>95.41</v>
      </c>
      <c r="Z26">
        <v>19.8</v>
      </c>
      <c r="AA26">
        <v>4.4960000000000004</v>
      </c>
      <c r="AB26">
        <v>4.71</v>
      </c>
      <c r="AC26">
        <v>51.7</v>
      </c>
      <c r="AD26">
        <v>21</v>
      </c>
      <c r="AE26">
        <v>55.960000000000008</v>
      </c>
      <c r="AF26">
        <v>76.34</v>
      </c>
      <c r="AG26">
        <v>306</v>
      </c>
      <c r="AH26">
        <v>11.38</v>
      </c>
      <c r="AI26">
        <v>3.93</v>
      </c>
      <c r="AJ26">
        <v>15.5</v>
      </c>
      <c r="AK26">
        <v>161426</v>
      </c>
      <c r="AL26">
        <v>1233</v>
      </c>
      <c r="AM26">
        <v>4</v>
      </c>
      <c r="AN26">
        <v>123.82</v>
      </c>
      <c r="AO26">
        <v>26.38</v>
      </c>
      <c r="AP26">
        <v>1.97</v>
      </c>
      <c r="AQ26">
        <v>49.09</v>
      </c>
      <c r="AR26">
        <v>54.199038105808363</v>
      </c>
      <c r="AS26">
        <v>4.16</v>
      </c>
      <c r="AT26">
        <v>106.42</v>
      </c>
      <c r="AU26">
        <v>52001</v>
      </c>
      <c r="AV26">
        <v>547.37894736842111</v>
      </c>
      <c r="AW26">
        <v>25648</v>
      </c>
      <c r="AX26">
        <v>26353</v>
      </c>
      <c r="AY26">
        <v>4.58</v>
      </c>
      <c r="AZ26">
        <v>-44.2</v>
      </c>
      <c r="BA26">
        <v>43.5</v>
      </c>
      <c r="BB26">
        <v>27.645401382243492</v>
      </c>
      <c r="BC26">
        <v>845.32</v>
      </c>
      <c r="BD26">
        <v>0.50691484231844919</v>
      </c>
      <c r="BE26">
        <v>1460</v>
      </c>
      <c r="BF26">
        <v>1623</v>
      </c>
      <c r="BG26">
        <v>2062</v>
      </c>
      <c r="BH26">
        <v>2470</v>
      </c>
      <c r="BI26">
        <v>1545</v>
      </c>
      <c r="BJ26">
        <v>1051</v>
      </c>
      <c r="BK26">
        <v>2944</v>
      </c>
      <c r="BL26">
        <v>3238</v>
      </c>
      <c r="BM26">
        <v>3269</v>
      </c>
      <c r="BN26">
        <v>3221</v>
      </c>
      <c r="BO26">
        <v>3222</v>
      </c>
      <c r="BP26">
        <v>2913</v>
      </c>
      <c r="BQ26">
        <v>3226</v>
      </c>
      <c r="BR26">
        <v>4122</v>
      </c>
      <c r="BS26">
        <v>3875</v>
      </c>
      <c r="BT26">
        <v>5703</v>
      </c>
      <c r="BU26">
        <v>5415</v>
      </c>
      <c r="BV26">
        <v>51845</v>
      </c>
      <c r="BW26">
        <v>720</v>
      </c>
      <c r="BX26">
        <v>815</v>
      </c>
      <c r="BY26">
        <v>1032</v>
      </c>
      <c r="BZ26">
        <v>1233</v>
      </c>
      <c r="CA26">
        <v>798</v>
      </c>
      <c r="CB26">
        <v>533</v>
      </c>
      <c r="CC26">
        <v>1591</v>
      </c>
      <c r="CD26">
        <v>1728</v>
      </c>
      <c r="CE26">
        <v>1704</v>
      </c>
      <c r="CF26">
        <v>1643</v>
      </c>
      <c r="CG26">
        <v>1630</v>
      </c>
      <c r="CH26">
        <v>1424</v>
      </c>
      <c r="CI26">
        <v>1618</v>
      </c>
      <c r="CJ26">
        <v>2042</v>
      </c>
      <c r="CK26">
        <v>1868</v>
      </c>
      <c r="CL26">
        <v>2764</v>
      </c>
      <c r="CM26">
        <v>2209</v>
      </c>
      <c r="CN26">
        <v>25564</v>
      </c>
      <c r="CO26">
        <v>740</v>
      </c>
      <c r="CP26">
        <v>808</v>
      </c>
      <c r="CQ26">
        <v>1030</v>
      </c>
      <c r="CR26">
        <v>1237</v>
      </c>
      <c r="CS26">
        <v>747</v>
      </c>
      <c r="CT26">
        <v>518</v>
      </c>
      <c r="CU26">
        <v>1353</v>
      </c>
      <c r="CV26">
        <v>1510</v>
      </c>
      <c r="CW26">
        <v>1565</v>
      </c>
      <c r="CX26">
        <v>1578</v>
      </c>
      <c r="CY26">
        <v>1592</v>
      </c>
      <c r="CZ26">
        <v>1489</v>
      </c>
      <c r="DA26">
        <v>1608</v>
      </c>
      <c r="DB26">
        <v>2080</v>
      </c>
      <c r="DC26">
        <v>2007</v>
      </c>
      <c r="DD26">
        <v>2939</v>
      </c>
      <c r="DE26">
        <v>3206</v>
      </c>
      <c r="DF26">
        <v>26281</v>
      </c>
      <c r="DG26">
        <v>9.9192459078299502E-2</v>
      </c>
      <c r="DH26">
        <v>35</v>
      </c>
      <c r="DI26">
        <v>77.5</v>
      </c>
      <c r="DJ26">
        <v>25.04</v>
      </c>
      <c r="DK26">
        <v>83.74</v>
      </c>
      <c r="DL26">
        <v>8.18</v>
      </c>
      <c r="DM26">
        <v>47.06</v>
      </c>
      <c r="DN26">
        <v>132.80000000000001</v>
      </c>
      <c r="DO26">
        <v>85.739999999999981</v>
      </c>
      <c r="DP26">
        <v>90.08</v>
      </c>
      <c r="DQ26">
        <v>17.66</v>
      </c>
      <c r="DR26">
        <v>22.64</v>
      </c>
      <c r="DS26">
        <v>107.15</v>
      </c>
      <c r="DT26">
        <v>88.25</v>
      </c>
      <c r="DU26">
        <v>0</v>
      </c>
      <c r="DV26">
        <v>5</v>
      </c>
      <c r="DW26">
        <v>38.4</v>
      </c>
      <c r="DX26">
        <v>104.9</v>
      </c>
      <c r="DY26">
        <v>36.21</v>
      </c>
      <c r="DZ26">
        <v>3.72</v>
      </c>
      <c r="EA26">
        <v>14.47</v>
      </c>
      <c r="EB26">
        <v>9.24</v>
      </c>
      <c r="EC26">
        <v>-27.09</v>
      </c>
      <c r="ED26">
        <v>-5.31</v>
      </c>
      <c r="EE26">
        <v>10.9</v>
      </c>
      <c r="EF26">
        <v>2.94</v>
      </c>
      <c r="EG26">
        <v>4202.190236888353</v>
      </c>
      <c r="EH26">
        <v>86.055394983369879</v>
      </c>
      <c r="EI26">
        <v>72.09</v>
      </c>
      <c r="EJ26">
        <v>24809.24</v>
      </c>
      <c r="EK26">
        <v>1452.47</v>
      </c>
      <c r="EL26">
        <v>710.59</v>
      </c>
      <c r="EM26">
        <v>24.83</v>
      </c>
      <c r="EN26">
        <v>36.53</v>
      </c>
      <c r="EO26">
        <v>0.47</v>
      </c>
      <c r="EP26">
        <v>4.8899999999999997</v>
      </c>
      <c r="EQ26">
        <v>11.01</v>
      </c>
      <c r="ER26">
        <v>11.75</v>
      </c>
      <c r="ES26">
        <v>2.9</v>
      </c>
      <c r="ET26">
        <v>15.05</v>
      </c>
      <c r="EU26">
        <v>6.79</v>
      </c>
      <c r="EV26">
        <v>44440</v>
      </c>
      <c r="EW26">
        <v>3532.36</v>
      </c>
      <c r="EX26">
        <v>24.48</v>
      </c>
      <c r="EY26">
        <v>62.95</v>
      </c>
      <c r="EZ26">
        <v>15.09</v>
      </c>
      <c r="FA26">
        <v>15.02</v>
      </c>
      <c r="FB26">
        <v>0.63</v>
      </c>
      <c r="FC26">
        <v>28651</v>
      </c>
      <c r="FD26">
        <v>26.91</v>
      </c>
      <c r="FE26">
        <v>20860</v>
      </c>
      <c r="FF26">
        <v>70.599999999999994</v>
      </c>
      <c r="FG26">
        <v>16.61</v>
      </c>
      <c r="FH26">
        <v>159</v>
      </c>
      <c r="FI26">
        <v>2</v>
      </c>
      <c r="FJ26">
        <v>159</v>
      </c>
      <c r="FK26">
        <v>0</v>
      </c>
      <c r="FL26">
        <v>126</v>
      </c>
      <c r="FM26">
        <v>2</v>
      </c>
      <c r="FN26">
        <v>126</v>
      </c>
      <c r="FO26">
        <v>0</v>
      </c>
      <c r="FP26">
        <v>10559</v>
      </c>
      <c r="FQ26">
        <v>124</v>
      </c>
      <c r="FR26">
        <v>10435</v>
      </c>
      <c r="FS26">
        <v>0</v>
      </c>
      <c r="FT26">
        <v>32.08</v>
      </c>
      <c r="FU26">
        <v>29.4</v>
      </c>
      <c r="FV26">
        <v>38.520000000000003</v>
      </c>
      <c r="FW26">
        <v>87.269855459127925</v>
      </c>
      <c r="FX26">
        <v>274.24325092344952</v>
      </c>
      <c r="FY26">
        <v>13.06172350906454</v>
      </c>
      <c r="FZ26">
        <v>711.9266046308818</v>
      </c>
      <c r="GA26">
        <v>361.51310638257752</v>
      </c>
      <c r="GB26">
        <v>75.859836360462936</v>
      </c>
      <c r="GC26">
        <v>75.099999999999994</v>
      </c>
      <c r="GD26">
        <v>95.669142430555738</v>
      </c>
      <c r="GE26">
        <v>4.3308575694442624</v>
      </c>
      <c r="GF26">
        <v>1.280146163215591</v>
      </c>
      <c r="GG26">
        <v>0</v>
      </c>
      <c r="GH26">
        <v>1</v>
      </c>
      <c r="GI26">
        <v>0</v>
      </c>
      <c r="GJ26">
        <v>0</v>
      </c>
      <c r="GK26">
        <v>2.0187589727289978</v>
      </c>
      <c r="GL26">
        <v>0</v>
      </c>
      <c r="GM26">
        <v>0.36141906873614188</v>
      </c>
      <c r="GN26">
        <v>41.796008869179602</v>
      </c>
      <c r="GO26">
        <v>2.4390243902439029E-2</v>
      </c>
      <c r="GP26">
        <v>3.325942350332594</v>
      </c>
      <c r="GQ26">
        <v>89.800443458980041</v>
      </c>
      <c r="GR26">
        <v>902</v>
      </c>
      <c r="GS26">
        <v>3.7355395890701262</v>
      </c>
      <c r="GT26">
        <v>2.4950685993814088</v>
      </c>
      <c r="GU26">
        <v>58.203991130820398</v>
      </c>
      <c r="GV26">
        <v>97.194163860830528</v>
      </c>
      <c r="GW26">
        <v>97.423814011938418</v>
      </c>
      <c r="GX26">
        <v>3.8054011198166049</v>
      </c>
      <c r="GY26">
        <v>143.84264106034661</v>
      </c>
      <c r="GZ26">
        <v>2.9581</v>
      </c>
      <c r="HA26">
        <v>36.792299999999997</v>
      </c>
      <c r="HB26">
        <v>0.83599999999999997</v>
      </c>
      <c r="HC26">
        <v>0.20899999999999999</v>
      </c>
      <c r="HD26">
        <v>3.7999999999999999E-2</v>
      </c>
      <c r="HE26">
        <v>0.50900000000000001</v>
      </c>
      <c r="HF26">
        <v>0.16600000000000001</v>
      </c>
      <c r="HG26">
        <v>7.6999999999999999E-2</v>
      </c>
      <c r="HH26">
        <v>3.2000000000000001E-2</v>
      </c>
      <c r="HI26">
        <v>1.4999999999999999E-2</v>
      </c>
      <c r="HJ26">
        <v>0.19900000000000001</v>
      </c>
      <c r="HK26">
        <v>0.6</v>
      </c>
      <c r="HL26">
        <v>0.154</v>
      </c>
      <c r="HM26">
        <v>667.3</v>
      </c>
      <c r="HN26">
        <v>1.9122201963842449</v>
      </c>
      <c r="HO26">
        <v>438.45</v>
      </c>
      <c r="HP26">
        <v>341.2</v>
      </c>
      <c r="HQ26">
        <v>428.84</v>
      </c>
      <c r="HR26">
        <v>3.85</v>
      </c>
      <c r="HS26">
        <v>18</v>
      </c>
      <c r="HT26">
        <v>13</v>
      </c>
      <c r="HU26">
        <v>5</v>
      </c>
      <c r="HV26">
        <v>0</v>
      </c>
      <c r="HW26">
        <v>34.614718947712547</v>
      </c>
      <c r="HX26" t="s">
        <v>361</v>
      </c>
      <c r="HY26">
        <v>138</v>
      </c>
      <c r="HZ26">
        <v>4.4800000000000004</v>
      </c>
      <c r="IA26">
        <v>4.3</v>
      </c>
      <c r="IB26">
        <v>4.8</v>
      </c>
      <c r="IC26">
        <v>4.4000000000000004</v>
      </c>
      <c r="ID26">
        <v>4.5999999999999996</v>
      </c>
      <c r="IE26">
        <v>4.3</v>
      </c>
      <c r="IF26">
        <v>4.0999999999999996</v>
      </c>
      <c r="IG26">
        <v>4.4000000000000004</v>
      </c>
      <c r="IH26">
        <v>4.0999999999999996</v>
      </c>
      <c r="II26">
        <v>4.7</v>
      </c>
      <c r="IJ26">
        <v>4.3</v>
      </c>
      <c r="IK26">
        <v>4.5</v>
      </c>
      <c r="IL26">
        <v>4.9000000000000004</v>
      </c>
      <c r="IM26">
        <v>4.7</v>
      </c>
      <c r="IN26">
        <v>5</v>
      </c>
      <c r="IO26">
        <v>4.8</v>
      </c>
      <c r="IP26">
        <v>5</v>
      </c>
      <c r="IQ26">
        <v>3.7</v>
      </c>
      <c r="IR26">
        <v>4.5999999999999996</v>
      </c>
      <c r="IS26">
        <v>4.3</v>
      </c>
      <c r="IT26">
        <v>3.4</v>
      </c>
      <c r="IU26">
        <v>4.7</v>
      </c>
      <c r="IV26">
        <v>4.9000000000000004</v>
      </c>
      <c r="IW26">
        <v>4.8</v>
      </c>
      <c r="IX26">
        <v>4.3</v>
      </c>
      <c r="IY26">
        <v>4.3</v>
      </c>
      <c r="IZ26">
        <v>5</v>
      </c>
      <c r="JA26">
        <v>4.5999999999999996</v>
      </c>
      <c r="JB26">
        <v>4.0999999999999996</v>
      </c>
      <c r="JC26">
        <v>4</v>
      </c>
      <c r="JD26">
        <v>4.4000000000000004</v>
      </c>
      <c r="JE26">
        <v>3.7</v>
      </c>
      <c r="JF26">
        <v>5.4</v>
      </c>
      <c r="JG26" t="s">
        <v>203</v>
      </c>
      <c r="JH26">
        <v>186</v>
      </c>
      <c r="JI26">
        <v>102</v>
      </c>
      <c r="JJ26">
        <v>4.42</v>
      </c>
      <c r="JK26">
        <v>4.3</v>
      </c>
      <c r="JL26">
        <v>4.8</v>
      </c>
      <c r="JM26">
        <v>4.2</v>
      </c>
      <c r="JN26">
        <v>4.5999999999999996</v>
      </c>
      <c r="JO26">
        <v>4.2</v>
      </c>
      <c r="JP26">
        <v>4</v>
      </c>
      <c r="JQ26">
        <v>4.3</v>
      </c>
      <c r="JR26">
        <v>4.0999999999999996</v>
      </c>
      <c r="JS26">
        <v>5</v>
      </c>
      <c r="JT26">
        <v>4.3</v>
      </c>
      <c r="JU26">
        <v>4.8</v>
      </c>
      <c r="JV26">
        <v>4.9000000000000004</v>
      </c>
      <c r="JW26">
        <v>4.7</v>
      </c>
      <c r="JX26">
        <v>4.9000000000000004</v>
      </c>
      <c r="JY26">
        <v>5</v>
      </c>
      <c r="JZ26">
        <v>4.9000000000000004</v>
      </c>
      <c r="KA26">
        <v>3.5</v>
      </c>
      <c r="KB26">
        <v>4.3</v>
      </c>
      <c r="KC26">
        <v>4.0999999999999996</v>
      </c>
      <c r="KD26">
        <v>3.3</v>
      </c>
      <c r="KE26">
        <v>4.5</v>
      </c>
      <c r="KF26">
        <v>4.8</v>
      </c>
      <c r="KG26">
        <v>4.7</v>
      </c>
      <c r="KH26">
        <v>4.3</v>
      </c>
      <c r="KI26">
        <v>4.2</v>
      </c>
      <c r="KJ26">
        <v>4.9000000000000004</v>
      </c>
      <c r="KK26">
        <v>4.7</v>
      </c>
      <c r="KL26">
        <v>4.0999999999999996</v>
      </c>
      <c r="KM26">
        <v>4</v>
      </c>
      <c r="KN26">
        <v>4.0999999999999996</v>
      </c>
      <c r="KO26">
        <v>3.6</v>
      </c>
      <c r="KP26">
        <v>5.2</v>
      </c>
      <c r="KQ26" t="s">
        <v>203</v>
      </c>
      <c r="KR26">
        <v>96.1</v>
      </c>
      <c r="KS26">
        <v>6.8</v>
      </c>
      <c r="KT26">
        <v>14.87</v>
      </c>
      <c r="KU26">
        <v>10.5</v>
      </c>
      <c r="KV26">
        <v>40.24</v>
      </c>
      <c r="KW26">
        <v>37.78</v>
      </c>
      <c r="KX26">
        <v>35.94</v>
      </c>
      <c r="KY26">
        <v>0</v>
      </c>
      <c r="KZ26">
        <v>959.95</v>
      </c>
      <c r="LA26">
        <v>65.8</v>
      </c>
      <c r="LB26">
        <v>1212.07</v>
      </c>
      <c r="LC26">
        <v>56.969999999999992</v>
      </c>
      <c r="LD26">
        <v>983.33000000000015</v>
      </c>
      <c r="LE26">
        <v>64.78</v>
      </c>
      <c r="LF26">
        <v>259.10000000000002</v>
      </c>
      <c r="LG26">
        <v>98.71</v>
      </c>
      <c r="LH26">
        <v>71.19</v>
      </c>
      <c r="LI26">
        <v>60.5</v>
      </c>
      <c r="LJ26">
        <v>27.14</v>
      </c>
      <c r="LK26">
        <v>16.829999999999998</v>
      </c>
      <c r="LL26">
        <v>12.45</v>
      </c>
      <c r="LM26">
        <v>2.87</v>
      </c>
      <c r="LN26">
        <v>1.74</v>
      </c>
      <c r="LO26">
        <v>13.75</v>
      </c>
      <c r="LP26">
        <v>1.2</v>
      </c>
      <c r="LQ26">
        <v>4.5999999999999996</v>
      </c>
      <c r="LR26">
        <v>2.42</v>
      </c>
      <c r="LS26">
        <v>73.429708222811698</v>
      </c>
      <c r="LT26">
        <v>8.4735231098867505</v>
      </c>
      <c r="LU26">
        <v>8.6657824933687007</v>
      </c>
      <c r="LV26">
        <v>27683.2195900154</v>
      </c>
      <c r="LW26">
        <v>3267</v>
      </c>
      <c r="LX26">
        <v>1983</v>
      </c>
      <c r="LY26">
        <v>1191</v>
      </c>
      <c r="LZ26">
        <v>93</v>
      </c>
      <c r="MA26">
        <v>668</v>
      </c>
      <c r="MB26">
        <v>30</v>
      </c>
      <c r="MC26">
        <v>255</v>
      </c>
      <c r="MD26">
        <v>885</v>
      </c>
      <c r="ME26">
        <v>929</v>
      </c>
      <c r="MF26">
        <v>374</v>
      </c>
      <c r="MG26">
        <v>126</v>
      </c>
      <c r="MH26">
        <v>377</v>
      </c>
      <c r="MI26">
        <v>244</v>
      </c>
      <c r="MJ26">
        <v>123</v>
      </c>
      <c r="MK26">
        <v>0.33514986376021799</v>
      </c>
      <c r="ML26">
        <v>11</v>
      </c>
      <c r="MM26">
        <v>42</v>
      </c>
      <c r="MN26">
        <v>8</v>
      </c>
      <c r="MO26">
        <v>33</v>
      </c>
      <c r="MP26">
        <v>118</v>
      </c>
      <c r="MQ26">
        <v>117</v>
      </c>
      <c r="MR26">
        <v>49</v>
      </c>
      <c r="MS26">
        <v>10</v>
      </c>
      <c r="MT26">
        <v>27683</v>
      </c>
      <c r="MU26">
        <v>0.53235936982010701</v>
      </c>
      <c r="MV26">
        <v>45.070351758793997</v>
      </c>
      <c r="MW26">
        <v>44.606837606837601</v>
      </c>
      <c r="MX26">
        <v>44.588235294117602</v>
      </c>
      <c r="MY26">
        <v>10756.58786</v>
      </c>
      <c r="MZ26">
        <v>4.8268358102167204</v>
      </c>
      <c r="NA26">
        <v>4.7244582043343701</v>
      </c>
      <c r="NB26">
        <v>107.60061919504599</v>
      </c>
      <c r="NC26">
        <v>1973.8885448916401</v>
      </c>
      <c r="ND26">
        <v>0.51751824817518255</v>
      </c>
      <c r="NE26">
        <v>-1</v>
      </c>
      <c r="NF26">
        <v>50.613121935380534</v>
      </c>
      <c r="NG26">
        <v>5.8233210484661591</v>
      </c>
      <c r="NH26">
        <v>19</v>
      </c>
      <c r="NI26">
        <v>18</v>
      </c>
      <c r="NJ26">
        <v>36</v>
      </c>
      <c r="NK26">
        <v>54</v>
      </c>
      <c r="NL26">
        <v>65</v>
      </c>
      <c r="NM26">
        <v>9.8958333333333329E-2</v>
      </c>
      <c r="NN26">
        <v>9.375E-2</v>
      </c>
      <c r="NO26">
        <v>0.1875</v>
      </c>
      <c r="NP26">
        <v>0.28125</v>
      </c>
      <c r="NQ26">
        <v>0.33854166666666669</v>
      </c>
      <c r="NR26">
        <v>53.0546875</v>
      </c>
      <c r="NS26">
        <v>192</v>
      </c>
      <c r="NT26">
        <v>0.5</v>
      </c>
      <c r="NU26">
        <v>192</v>
      </c>
      <c r="NV26">
        <v>16.23725135515916</v>
      </c>
      <c r="NW26">
        <v>9</v>
      </c>
      <c r="NX26">
        <v>0.1111111111111111</v>
      </c>
      <c r="NY26">
        <v>0.22222222222222221</v>
      </c>
      <c r="NZ26">
        <v>0</v>
      </c>
      <c r="OA26">
        <v>0.33333333333333331</v>
      </c>
      <c r="OB26">
        <v>0.33333333333333331</v>
      </c>
      <c r="OC26">
        <v>0</v>
      </c>
      <c r="OD26">
        <v>0</v>
      </c>
      <c r="OE26">
        <v>3.0491803278688518</v>
      </c>
      <c r="OF26">
        <v>14.76843725604996</v>
      </c>
      <c r="OG26">
        <v>122</v>
      </c>
      <c r="OH26">
        <v>0.26229508196721307</v>
      </c>
      <c r="OI26">
        <v>0.1967213114754098</v>
      </c>
      <c r="OJ26">
        <v>0.30327868852459022</v>
      </c>
      <c r="OK26">
        <v>0.1147540983606557</v>
      </c>
      <c r="OL26">
        <v>7.3770491803278687E-2</v>
      </c>
      <c r="OM26">
        <v>4.0983606557377053E-2</v>
      </c>
      <c r="ON26">
        <v>8.1967213114754103E-3</v>
      </c>
      <c r="OO26">
        <v>38</v>
      </c>
      <c r="OP26">
        <v>30</v>
      </c>
      <c r="OQ26">
        <v>166</v>
      </c>
      <c r="OR26">
        <v>157</v>
      </c>
      <c r="OS26">
        <v>35</v>
      </c>
      <c r="OT26">
        <v>8.9201877934272297E-2</v>
      </c>
      <c r="OU26">
        <v>7.0422535211267609E-2</v>
      </c>
      <c r="OV26">
        <v>0.38967136150234738</v>
      </c>
      <c r="OW26">
        <v>0.36854460093896713</v>
      </c>
      <c r="OX26">
        <v>8.2159624413145546E-2</v>
      </c>
      <c r="OY26">
        <v>45.41549295774648</v>
      </c>
      <c r="OZ26">
        <v>426</v>
      </c>
      <c r="PA26">
        <v>0.34704370179948579</v>
      </c>
      <c r="PB26">
        <v>389</v>
      </c>
      <c r="PC26">
        <v>8.9649060694701053</v>
      </c>
      <c r="PD26">
        <v>5001</v>
      </c>
      <c r="PE26">
        <v>0.22615476904619081</v>
      </c>
      <c r="PF26">
        <v>0.23475304939012201</v>
      </c>
      <c r="PG26">
        <v>0.22875424915017001</v>
      </c>
      <c r="PH26">
        <v>0.2065586882623475</v>
      </c>
      <c r="PI26">
        <v>9.5780843831233753E-2</v>
      </c>
      <c r="PJ26">
        <v>7.1985602879424118E-3</v>
      </c>
      <c r="PK26">
        <v>7.9984003199360125E-4</v>
      </c>
      <c r="PL26">
        <v>9044</v>
      </c>
      <c r="PM26">
        <v>7391</v>
      </c>
      <c r="PN26">
        <v>12372</v>
      </c>
      <c r="PO26">
        <v>11508</v>
      </c>
      <c r="PP26">
        <v>11013</v>
      </c>
      <c r="PQ26">
        <v>17.600000000000001</v>
      </c>
      <c r="PR26">
        <v>14.4</v>
      </c>
      <c r="PS26">
        <v>24.1</v>
      </c>
      <c r="PT26">
        <v>22.4</v>
      </c>
      <c r="PU26">
        <v>21.5</v>
      </c>
      <c r="PV26">
        <v>43.5</v>
      </c>
      <c r="PW26">
        <v>0.50677871579392708</v>
      </c>
    </row>
    <row r="27" spans="1:439" x14ac:dyDescent="0.3">
      <c r="A27" t="s">
        <v>800</v>
      </c>
      <c r="B27" t="s">
        <v>814</v>
      </c>
      <c r="C27">
        <v>1</v>
      </c>
      <c r="D27" t="s">
        <v>816</v>
      </c>
      <c r="E27" t="s">
        <v>822</v>
      </c>
      <c r="F27" t="s">
        <v>319</v>
      </c>
      <c r="G27" t="s">
        <v>401</v>
      </c>
      <c r="H27" t="s">
        <v>402</v>
      </c>
      <c r="I27" t="s">
        <v>403</v>
      </c>
      <c r="J27" t="s">
        <v>404</v>
      </c>
      <c r="K27">
        <v>7.4674060000000004</v>
      </c>
      <c r="L27">
        <v>51.360171000000001</v>
      </c>
      <c r="M27" t="s">
        <v>405</v>
      </c>
      <c r="N27" t="s">
        <v>1037</v>
      </c>
      <c r="O27" t="s">
        <v>842</v>
      </c>
      <c r="P27" t="s">
        <v>830</v>
      </c>
      <c r="Q27">
        <v>1</v>
      </c>
      <c r="R27">
        <v>11</v>
      </c>
      <c r="S27">
        <v>52</v>
      </c>
      <c r="T27">
        <v>72</v>
      </c>
      <c r="U27">
        <v>112</v>
      </c>
      <c r="V27">
        <v>5113000</v>
      </c>
      <c r="W27" t="s">
        <v>905</v>
      </c>
      <c r="X27">
        <v>0</v>
      </c>
      <c r="Y27">
        <v>160.44999999999999</v>
      </c>
      <c r="Z27">
        <v>27</v>
      </c>
      <c r="AA27">
        <v>6.05</v>
      </c>
      <c r="AB27">
        <v>7.7099999999999991</v>
      </c>
      <c r="AC27">
        <v>45.4</v>
      </c>
      <c r="AD27">
        <v>11.5</v>
      </c>
      <c r="AE27">
        <v>35.83</v>
      </c>
      <c r="AF27">
        <v>37.36</v>
      </c>
      <c r="AG27">
        <v>481</v>
      </c>
      <c r="AH27">
        <v>13.63</v>
      </c>
      <c r="AI27">
        <v>4.18</v>
      </c>
      <c r="AJ27">
        <v>13</v>
      </c>
      <c r="AK27">
        <v>860037</v>
      </c>
      <c r="AL27">
        <v>2160</v>
      </c>
      <c r="AM27">
        <v>11</v>
      </c>
      <c r="AN27">
        <v>98.53</v>
      </c>
      <c r="AO27">
        <v>18.32</v>
      </c>
      <c r="AP27">
        <v>2.0099999999999998</v>
      </c>
      <c r="AQ27">
        <v>43.81</v>
      </c>
      <c r="AR27">
        <v>27.96128536022562</v>
      </c>
      <c r="AS27">
        <v>5.94</v>
      </c>
      <c r="AU27">
        <v>189783</v>
      </c>
      <c r="AV27">
        <v>1186.14375</v>
      </c>
      <c r="AW27">
        <v>92810</v>
      </c>
      <c r="AX27">
        <v>96973</v>
      </c>
      <c r="AY27">
        <v>1.9</v>
      </c>
      <c r="AZ27">
        <v>-46.7</v>
      </c>
      <c r="BA27">
        <v>43.8</v>
      </c>
      <c r="BB27">
        <v>43.931249999999999</v>
      </c>
      <c r="BC27">
        <v>1624.09</v>
      </c>
      <c r="BD27">
        <v>0.50932332405900571</v>
      </c>
      <c r="BE27">
        <v>5744</v>
      </c>
      <c r="BF27">
        <v>5912</v>
      </c>
      <c r="BG27">
        <v>7759</v>
      </c>
      <c r="BH27">
        <v>9261</v>
      </c>
      <c r="BI27">
        <v>5782</v>
      </c>
      <c r="BJ27">
        <v>3893</v>
      </c>
      <c r="BK27">
        <v>10765</v>
      </c>
      <c r="BL27">
        <v>11544</v>
      </c>
      <c r="BM27">
        <v>12461</v>
      </c>
      <c r="BN27">
        <v>12250</v>
      </c>
      <c r="BO27">
        <v>11626</v>
      </c>
      <c r="BP27">
        <v>10815</v>
      </c>
      <c r="BQ27">
        <v>12633</v>
      </c>
      <c r="BR27">
        <v>15220</v>
      </c>
      <c r="BS27">
        <v>14126</v>
      </c>
      <c r="BT27">
        <v>20503</v>
      </c>
      <c r="BU27">
        <v>20346</v>
      </c>
      <c r="BV27">
        <v>190490</v>
      </c>
      <c r="BW27">
        <v>2965</v>
      </c>
      <c r="BX27">
        <v>3021</v>
      </c>
      <c r="BY27">
        <v>4001</v>
      </c>
      <c r="BZ27">
        <v>4723</v>
      </c>
      <c r="CA27">
        <v>3018</v>
      </c>
      <c r="CB27">
        <v>2036</v>
      </c>
      <c r="CC27">
        <v>5365</v>
      </c>
      <c r="CD27">
        <v>5752</v>
      </c>
      <c r="CE27">
        <v>6522</v>
      </c>
      <c r="CF27">
        <v>6371</v>
      </c>
      <c r="CG27">
        <v>6075</v>
      </c>
      <c r="CH27">
        <v>5507</v>
      </c>
      <c r="CI27">
        <v>6316</v>
      </c>
      <c r="CJ27">
        <v>7707</v>
      </c>
      <c r="CK27">
        <v>7018</v>
      </c>
      <c r="CL27">
        <v>9577</v>
      </c>
      <c r="CM27">
        <v>7817</v>
      </c>
      <c r="CN27">
        <v>93469</v>
      </c>
      <c r="CO27">
        <v>2779</v>
      </c>
      <c r="CP27">
        <v>2891</v>
      </c>
      <c r="CQ27">
        <v>3758</v>
      </c>
      <c r="CR27">
        <v>4538</v>
      </c>
      <c r="CS27">
        <v>2764</v>
      </c>
      <c r="CT27">
        <v>1857</v>
      </c>
      <c r="CU27">
        <v>5400</v>
      </c>
      <c r="CV27">
        <v>5792</v>
      </c>
      <c r="CW27">
        <v>5939</v>
      </c>
      <c r="CX27">
        <v>5879</v>
      </c>
      <c r="CY27">
        <v>5551</v>
      </c>
      <c r="CZ27">
        <v>5308</v>
      </c>
      <c r="DA27">
        <v>6317</v>
      </c>
      <c r="DB27">
        <v>7513</v>
      </c>
      <c r="DC27">
        <v>7108</v>
      </c>
      <c r="DD27">
        <v>10926</v>
      </c>
      <c r="DE27">
        <v>12529</v>
      </c>
      <c r="DF27">
        <v>97021</v>
      </c>
      <c r="DG27">
        <v>0.20965523782425199</v>
      </c>
      <c r="DH27">
        <v>35.099999999999987</v>
      </c>
      <c r="DI27">
        <v>69.3</v>
      </c>
      <c r="DJ27">
        <v>21.06</v>
      </c>
      <c r="DK27">
        <v>81.58</v>
      </c>
      <c r="DL27">
        <v>7.61</v>
      </c>
      <c r="DM27">
        <v>42.31</v>
      </c>
      <c r="DN27">
        <v>115.45</v>
      </c>
      <c r="DO27">
        <v>73.14</v>
      </c>
      <c r="DP27">
        <v>50.27</v>
      </c>
      <c r="DQ27">
        <v>15.31</v>
      </c>
      <c r="DR27">
        <v>487.51</v>
      </c>
      <c r="DS27">
        <v>487.51</v>
      </c>
      <c r="DT27">
        <v>377.79</v>
      </c>
      <c r="DU27">
        <v>0.33451889789917999</v>
      </c>
      <c r="DV27">
        <v>5.6</v>
      </c>
      <c r="DW27">
        <v>39.200000000000003</v>
      </c>
      <c r="DX27">
        <v>101.99</v>
      </c>
      <c r="DY27">
        <v>30.77</v>
      </c>
      <c r="DZ27">
        <v>-2.41</v>
      </c>
      <c r="EA27">
        <v>12.58</v>
      </c>
      <c r="EB27">
        <v>-1.1299999999999999</v>
      </c>
      <c r="EC27">
        <v>-3.49</v>
      </c>
      <c r="ED27">
        <v>-8.18</v>
      </c>
      <c r="EE27">
        <v>-2.5099999999999998</v>
      </c>
      <c r="EF27">
        <v>-4.8499999999999996</v>
      </c>
      <c r="EG27">
        <v>9499.2702191450244</v>
      </c>
      <c r="EH27">
        <v>173.8828029907842</v>
      </c>
      <c r="EI27">
        <v>69.760000000000005</v>
      </c>
      <c r="EJ27">
        <v>24106.89</v>
      </c>
      <c r="EK27">
        <v>1246.49</v>
      </c>
      <c r="EL27">
        <v>582.4</v>
      </c>
      <c r="EM27">
        <v>15.37</v>
      </c>
      <c r="EN27">
        <v>44.59</v>
      </c>
      <c r="EO27">
        <v>0.73</v>
      </c>
      <c r="EP27">
        <v>4.34</v>
      </c>
      <c r="EQ27">
        <v>8.85</v>
      </c>
      <c r="ER27">
        <v>7.69</v>
      </c>
      <c r="ES27">
        <v>2.33</v>
      </c>
      <c r="ET27">
        <v>4.42</v>
      </c>
      <c r="EU27">
        <v>1.68</v>
      </c>
      <c r="EV27">
        <v>45152</v>
      </c>
      <c r="EW27">
        <v>3493.91</v>
      </c>
      <c r="EX27">
        <v>20.86</v>
      </c>
      <c r="EY27">
        <v>59.92</v>
      </c>
      <c r="EZ27">
        <v>13.69</v>
      </c>
      <c r="FA27">
        <v>17.649999999999999</v>
      </c>
      <c r="FB27">
        <v>-0.35</v>
      </c>
      <c r="FC27">
        <v>70803</v>
      </c>
      <c r="FD27">
        <v>28.57</v>
      </c>
      <c r="FE27">
        <v>71243</v>
      </c>
      <c r="FF27">
        <v>70.02</v>
      </c>
      <c r="FG27">
        <v>18.18</v>
      </c>
      <c r="FH27">
        <v>464</v>
      </c>
      <c r="FI27">
        <v>9</v>
      </c>
      <c r="FJ27">
        <v>464</v>
      </c>
      <c r="FK27">
        <v>0</v>
      </c>
      <c r="FL27">
        <v>424</v>
      </c>
      <c r="FM27">
        <v>9</v>
      </c>
      <c r="FN27">
        <v>424</v>
      </c>
      <c r="FO27">
        <v>0</v>
      </c>
      <c r="FP27">
        <v>67189</v>
      </c>
      <c r="FQ27">
        <v>992</v>
      </c>
      <c r="FR27">
        <v>66197</v>
      </c>
      <c r="FS27">
        <v>0</v>
      </c>
      <c r="FT27">
        <v>47.37</v>
      </c>
      <c r="FU27">
        <v>25.46</v>
      </c>
      <c r="FV27">
        <v>27.17</v>
      </c>
      <c r="FW27">
        <v>192.3438895975915</v>
      </c>
      <c r="FX27">
        <v>451.74605715576263</v>
      </c>
      <c r="FY27">
        <v>4.9350298850661964</v>
      </c>
      <c r="FZ27">
        <v>1783.700263440136</v>
      </c>
      <c r="GA27">
        <v>644.08994675335407</v>
      </c>
      <c r="GB27">
        <v>70.137107314415644</v>
      </c>
      <c r="GC27">
        <v>77.7</v>
      </c>
      <c r="GD27">
        <v>93.249236847788154</v>
      </c>
      <c r="GE27">
        <v>6.7507631522118459</v>
      </c>
      <c r="GF27">
        <v>1.2522889114954221</v>
      </c>
      <c r="GG27">
        <v>1.053685242666429E-2</v>
      </c>
      <c r="GH27">
        <v>0.98946314757333576</v>
      </c>
      <c r="GI27">
        <v>0</v>
      </c>
      <c r="GJ27">
        <v>0</v>
      </c>
      <c r="GK27">
        <v>5.774092422192691</v>
      </c>
      <c r="GL27">
        <v>6.148865665161686E-2</v>
      </c>
      <c r="GM27">
        <v>0.27945945945945938</v>
      </c>
      <c r="GN27">
        <v>53.621621621621621</v>
      </c>
      <c r="GO27">
        <v>0.26810810810810809</v>
      </c>
      <c r="GP27">
        <v>10.810810810810811</v>
      </c>
      <c r="GQ27">
        <v>92.540540540540533</v>
      </c>
      <c r="GR27">
        <v>1850</v>
      </c>
      <c r="GS27">
        <v>2.6878940686997201</v>
      </c>
      <c r="GT27">
        <v>2.8722696407935611</v>
      </c>
      <c r="GU27">
        <v>46.378378378378379</v>
      </c>
      <c r="GV27">
        <v>99.161542761319183</v>
      </c>
      <c r="GW27">
        <v>98.843226788432275</v>
      </c>
      <c r="GX27">
        <v>4.0255621672084629</v>
      </c>
      <c r="GY27">
        <v>294.65294553444562</v>
      </c>
      <c r="GZ27">
        <v>3.0499000000000001</v>
      </c>
      <c r="HA27">
        <v>35.115400000000001</v>
      </c>
      <c r="HB27">
        <v>0.84199999999999997</v>
      </c>
      <c r="HC27">
        <v>0.24399999999999999</v>
      </c>
      <c r="HD27">
        <v>6.9000000000000006E-2</v>
      </c>
      <c r="HE27">
        <v>0.42499999999999999</v>
      </c>
      <c r="HF27">
        <v>0.14099999999999999</v>
      </c>
      <c r="HG27">
        <v>0.122</v>
      </c>
      <c r="HH27">
        <v>3.2000000000000001E-2</v>
      </c>
      <c r="HI27">
        <v>3.5000000000000003E-2</v>
      </c>
      <c r="HJ27">
        <v>0.20599999999999999</v>
      </c>
      <c r="HK27">
        <v>0.48299999999999998</v>
      </c>
      <c r="HL27">
        <v>0.24399999999999999</v>
      </c>
      <c r="HM27">
        <v>527.20000000000005</v>
      </c>
      <c r="HN27">
        <v>1.473357371794872</v>
      </c>
      <c r="HO27">
        <v>342.5</v>
      </c>
      <c r="HP27">
        <v>342.9</v>
      </c>
      <c r="HQ27">
        <v>361.99</v>
      </c>
      <c r="HR27">
        <v>2.63</v>
      </c>
      <c r="HS27">
        <v>60</v>
      </c>
      <c r="HT27">
        <v>48</v>
      </c>
      <c r="HU27">
        <v>11</v>
      </c>
      <c r="HV27">
        <v>1</v>
      </c>
      <c r="HW27">
        <v>31.61505508923349</v>
      </c>
      <c r="HX27" t="s">
        <v>405</v>
      </c>
      <c r="HY27">
        <v>707</v>
      </c>
      <c r="HZ27">
        <v>4.5999999999999996</v>
      </c>
      <c r="IA27">
        <v>4.5</v>
      </c>
      <c r="IB27">
        <v>4.7</v>
      </c>
      <c r="IC27">
        <v>4.5999999999999996</v>
      </c>
      <c r="ID27">
        <v>4.8</v>
      </c>
      <c r="IE27">
        <v>4.4000000000000004</v>
      </c>
      <c r="IF27">
        <v>4.7</v>
      </c>
      <c r="IG27">
        <v>4.5999999999999996</v>
      </c>
      <c r="IH27">
        <v>4.2</v>
      </c>
      <c r="II27">
        <v>4.8</v>
      </c>
      <c r="IJ27">
        <v>4.3</v>
      </c>
      <c r="IK27">
        <v>3.9</v>
      </c>
      <c r="IL27">
        <v>4.8</v>
      </c>
      <c r="IM27">
        <v>4.8</v>
      </c>
      <c r="IN27">
        <v>5</v>
      </c>
      <c r="IO27">
        <v>4.9000000000000004</v>
      </c>
      <c r="IP27">
        <v>5</v>
      </c>
      <c r="IQ27">
        <v>4.0999999999999996</v>
      </c>
      <c r="IR27">
        <v>4.7</v>
      </c>
      <c r="IS27">
        <v>4.7</v>
      </c>
      <c r="IT27">
        <v>4.2</v>
      </c>
      <c r="IU27">
        <v>4.8</v>
      </c>
      <c r="IV27">
        <v>4.9000000000000004</v>
      </c>
      <c r="IW27">
        <v>4.9000000000000004</v>
      </c>
      <c r="IX27">
        <v>4.5999999999999996</v>
      </c>
      <c r="IY27">
        <v>4.8</v>
      </c>
      <c r="IZ27">
        <v>5.0999999999999996</v>
      </c>
      <c r="JA27">
        <v>4.5999999999999996</v>
      </c>
      <c r="JB27">
        <v>4.2</v>
      </c>
      <c r="JC27">
        <v>4.4000000000000004</v>
      </c>
      <c r="JD27">
        <v>3.9</v>
      </c>
      <c r="JE27">
        <v>4</v>
      </c>
      <c r="JF27">
        <v>5.4</v>
      </c>
      <c r="JG27" t="s">
        <v>255</v>
      </c>
      <c r="JH27">
        <v>481</v>
      </c>
      <c r="JI27">
        <v>42</v>
      </c>
      <c r="JJ27">
        <v>4.67</v>
      </c>
      <c r="JK27">
        <v>4.5999999999999996</v>
      </c>
      <c r="JL27">
        <v>4.9000000000000004</v>
      </c>
      <c r="JM27">
        <v>4.7</v>
      </c>
      <c r="JN27">
        <v>4.9000000000000004</v>
      </c>
      <c r="JO27">
        <v>4.3</v>
      </c>
      <c r="JP27">
        <v>4.5</v>
      </c>
      <c r="JQ27">
        <v>4.7</v>
      </c>
      <c r="JR27">
        <v>4.4000000000000004</v>
      </c>
      <c r="JS27">
        <v>4.9000000000000004</v>
      </c>
      <c r="JT27">
        <v>4.5</v>
      </c>
      <c r="JU27">
        <v>4.2</v>
      </c>
      <c r="JV27">
        <v>5</v>
      </c>
      <c r="JW27">
        <v>5</v>
      </c>
      <c r="JX27">
        <v>5.0999999999999996</v>
      </c>
      <c r="JY27">
        <v>5.0999999999999996</v>
      </c>
      <c r="JZ27">
        <v>5.0999999999999996</v>
      </c>
      <c r="KA27">
        <v>4.0999999999999996</v>
      </c>
      <c r="KB27">
        <v>4.8</v>
      </c>
      <c r="KC27">
        <v>4.8</v>
      </c>
      <c r="KD27">
        <v>4.2</v>
      </c>
      <c r="KE27">
        <v>4.8</v>
      </c>
      <c r="KF27">
        <v>5</v>
      </c>
      <c r="KG27">
        <v>5.0999999999999996</v>
      </c>
      <c r="KH27">
        <v>4.8</v>
      </c>
      <c r="KI27">
        <v>4.4000000000000004</v>
      </c>
      <c r="KJ27">
        <v>5.2</v>
      </c>
      <c r="KK27">
        <v>4.9000000000000004</v>
      </c>
      <c r="KL27">
        <v>4</v>
      </c>
      <c r="KM27">
        <v>4.4000000000000004</v>
      </c>
      <c r="KN27">
        <v>3.6</v>
      </c>
      <c r="KO27">
        <v>4.0999999999999996</v>
      </c>
      <c r="KP27">
        <v>5.4</v>
      </c>
      <c r="KQ27" t="s">
        <v>203</v>
      </c>
      <c r="KR27">
        <v>99.5</v>
      </c>
      <c r="KS27">
        <v>5.91</v>
      </c>
      <c r="KT27">
        <v>16.68</v>
      </c>
      <c r="KU27">
        <v>4.12</v>
      </c>
      <c r="KV27">
        <v>21.1</v>
      </c>
      <c r="KW27">
        <v>3.62</v>
      </c>
      <c r="KX27">
        <v>0</v>
      </c>
      <c r="KY27">
        <v>0</v>
      </c>
      <c r="KZ27">
        <v>601.99</v>
      </c>
      <c r="LA27">
        <v>86.46</v>
      </c>
      <c r="LB27">
        <v>715.73</v>
      </c>
      <c r="LC27">
        <v>80.209999999999994</v>
      </c>
      <c r="LD27">
        <v>634.26</v>
      </c>
      <c r="LE27">
        <v>85.39</v>
      </c>
      <c r="LF27">
        <v>156.72</v>
      </c>
      <c r="LG27">
        <v>99.67</v>
      </c>
      <c r="LH27">
        <v>44.88</v>
      </c>
      <c r="LI27">
        <v>45.26</v>
      </c>
      <c r="LJ27">
        <v>-0.67</v>
      </c>
      <c r="LK27">
        <v>15.02</v>
      </c>
      <c r="LL27">
        <v>7.87</v>
      </c>
      <c r="LM27">
        <v>2.63</v>
      </c>
      <c r="LN27">
        <v>1.63</v>
      </c>
      <c r="LO27">
        <v>7.99</v>
      </c>
      <c r="LP27">
        <v>0.85</v>
      </c>
      <c r="LQ27">
        <v>11.86</v>
      </c>
      <c r="LR27">
        <v>3.61</v>
      </c>
      <c r="LS27">
        <v>67.550930996714101</v>
      </c>
      <c r="LT27">
        <v>10.5714775454234</v>
      </c>
      <c r="LU27">
        <v>6.3899233296823699</v>
      </c>
      <c r="LV27">
        <v>61673.767862817796</v>
      </c>
      <c r="LW27">
        <v>5834</v>
      </c>
      <c r="LX27">
        <v>3964</v>
      </c>
      <c r="LY27">
        <v>1784</v>
      </c>
      <c r="LZ27">
        <v>86</v>
      </c>
      <c r="MA27">
        <v>193</v>
      </c>
      <c r="MB27">
        <v>120</v>
      </c>
      <c r="MC27">
        <v>471</v>
      </c>
      <c r="MD27">
        <v>1843</v>
      </c>
      <c r="ME27">
        <v>2035</v>
      </c>
      <c r="MF27">
        <v>952</v>
      </c>
      <c r="MG27">
        <v>220</v>
      </c>
      <c r="MH27">
        <v>913</v>
      </c>
      <c r="MI27">
        <v>618</v>
      </c>
      <c r="MJ27">
        <v>271</v>
      </c>
      <c r="MK27">
        <v>0.30483689538807701</v>
      </c>
      <c r="ML27">
        <v>24</v>
      </c>
      <c r="MM27">
        <v>45</v>
      </c>
      <c r="MN27">
        <v>26</v>
      </c>
      <c r="MO27">
        <v>104</v>
      </c>
      <c r="MP27">
        <v>275</v>
      </c>
      <c r="MQ27">
        <v>291</v>
      </c>
      <c r="MR27">
        <v>139</v>
      </c>
      <c r="MS27">
        <v>35</v>
      </c>
      <c r="MT27">
        <v>61674</v>
      </c>
      <c r="MU27">
        <v>0.32496992809059699</v>
      </c>
      <c r="MV27">
        <v>47.24</v>
      </c>
      <c r="MW27">
        <v>45.324561403508802</v>
      </c>
      <c r="MX27">
        <v>46.2173913043478</v>
      </c>
      <c r="MY27">
        <v>10740.217285246399</v>
      </c>
      <c r="MZ27">
        <v>4.6105662020289904</v>
      </c>
      <c r="NA27">
        <v>5.4115942028985504</v>
      </c>
      <c r="NB27">
        <v>113.405797101449</v>
      </c>
      <c r="NC27">
        <v>2029.8347826086999</v>
      </c>
      <c r="ND27">
        <v>0.40078585461689592</v>
      </c>
      <c r="NE27">
        <v>-1</v>
      </c>
      <c r="NF27">
        <v>57.72939975957739</v>
      </c>
      <c r="NG27">
        <v>8.9245661504014269</v>
      </c>
      <c r="NH27">
        <v>16</v>
      </c>
      <c r="NI27">
        <v>18</v>
      </c>
      <c r="NJ27">
        <v>30</v>
      </c>
      <c r="NK27">
        <v>58</v>
      </c>
      <c r="NL27">
        <v>71</v>
      </c>
      <c r="NM27">
        <v>8.2901554404145081E-2</v>
      </c>
      <c r="NN27">
        <v>9.3264248704663211E-2</v>
      </c>
      <c r="NO27">
        <v>0.15544041450777199</v>
      </c>
      <c r="NP27">
        <v>0.30051813471502592</v>
      </c>
      <c r="NQ27">
        <v>0.36787564766839381</v>
      </c>
      <c r="NR27">
        <v>53.870466321243534</v>
      </c>
      <c r="NS27">
        <v>193</v>
      </c>
      <c r="NT27">
        <v>0.51813471502590669</v>
      </c>
      <c r="NU27">
        <v>193</v>
      </c>
      <c r="NV27">
        <v>10.169949494949501</v>
      </c>
      <c r="NW27">
        <v>8</v>
      </c>
      <c r="NX27">
        <v>0.25</v>
      </c>
      <c r="NY27">
        <v>0.25</v>
      </c>
      <c r="NZ27">
        <v>0.25</v>
      </c>
      <c r="OA27">
        <v>0</v>
      </c>
      <c r="OB27">
        <v>0.25</v>
      </c>
      <c r="OC27">
        <v>0</v>
      </c>
      <c r="OD27">
        <v>0</v>
      </c>
      <c r="OE27">
        <v>3.3984962406015038</v>
      </c>
      <c r="OF27">
        <v>19.760711123045709</v>
      </c>
      <c r="OG27">
        <v>133</v>
      </c>
      <c r="OH27">
        <v>0.18796992481203009</v>
      </c>
      <c r="OI27">
        <v>0.32330827067669171</v>
      </c>
      <c r="OJ27">
        <v>0.2105263157894737</v>
      </c>
      <c r="OK27">
        <v>0.12781954887218039</v>
      </c>
      <c r="OL27">
        <v>9.7744360902255634E-2</v>
      </c>
      <c r="OM27">
        <v>7.5187969924812026E-3</v>
      </c>
      <c r="ON27">
        <v>4.5112781954887222E-2</v>
      </c>
      <c r="OO27">
        <v>79</v>
      </c>
      <c r="OP27">
        <v>30</v>
      </c>
      <c r="OQ27">
        <v>200</v>
      </c>
      <c r="OR27">
        <v>237</v>
      </c>
      <c r="OS27">
        <v>48</v>
      </c>
      <c r="OT27">
        <v>0.132996632996633</v>
      </c>
      <c r="OU27">
        <v>5.0505050505050497E-2</v>
      </c>
      <c r="OV27">
        <v>0.33670033670033672</v>
      </c>
      <c r="OW27">
        <v>0.39898989898989901</v>
      </c>
      <c r="OX27">
        <v>8.0808080808080815E-2</v>
      </c>
      <c r="OY27">
        <v>44.77946127946128</v>
      </c>
      <c r="OZ27">
        <v>594</v>
      </c>
      <c r="PA27">
        <v>0.41074856046065261</v>
      </c>
      <c r="PB27">
        <v>521</v>
      </c>
      <c r="PC27">
        <v>8.1337683463221797</v>
      </c>
      <c r="PD27">
        <v>9473</v>
      </c>
      <c r="PE27">
        <v>0.30096062493402298</v>
      </c>
      <c r="PF27">
        <v>0.25029029874379821</v>
      </c>
      <c r="PG27">
        <v>0.1808297265913649</v>
      </c>
      <c r="PH27">
        <v>0.170590098173757</v>
      </c>
      <c r="PI27">
        <v>8.5400612266441467E-2</v>
      </c>
      <c r="PJ27">
        <v>1.150638657236356E-2</v>
      </c>
      <c r="PK27">
        <v>4.2225271825187369E-4</v>
      </c>
      <c r="PL27">
        <v>33553</v>
      </c>
      <c r="PM27">
        <v>26150</v>
      </c>
      <c r="PN27">
        <v>46270</v>
      </c>
      <c r="PO27">
        <v>42808</v>
      </c>
      <c r="PP27">
        <v>40833</v>
      </c>
      <c r="PQ27">
        <v>17.7</v>
      </c>
      <c r="PR27">
        <v>13.8</v>
      </c>
      <c r="PS27">
        <v>24.4</v>
      </c>
      <c r="PT27">
        <v>22.6</v>
      </c>
      <c r="PU27">
        <v>21.5</v>
      </c>
      <c r="PV27">
        <v>43.8</v>
      </c>
      <c r="PW27">
        <v>0.5109677895280399</v>
      </c>
    </row>
    <row r="28" spans="1:439" x14ac:dyDescent="0.3">
      <c r="A28" t="s">
        <v>800</v>
      </c>
      <c r="B28" t="s">
        <v>814</v>
      </c>
      <c r="C28">
        <v>1</v>
      </c>
      <c r="D28" t="s">
        <v>816</v>
      </c>
      <c r="E28" t="s">
        <v>820</v>
      </c>
      <c r="F28" t="s">
        <v>319</v>
      </c>
      <c r="G28" t="s">
        <v>419</v>
      </c>
      <c r="H28" t="s">
        <v>425</v>
      </c>
      <c r="I28" t="s">
        <v>426</v>
      </c>
      <c r="J28" t="s">
        <v>422</v>
      </c>
      <c r="K28">
        <v>8.6211649999999995</v>
      </c>
      <c r="L28">
        <v>51.111986999999999</v>
      </c>
      <c r="M28" t="s">
        <v>781</v>
      </c>
      <c r="N28" t="s">
        <v>871</v>
      </c>
      <c r="O28" t="s">
        <v>423</v>
      </c>
      <c r="P28" t="s">
        <v>830</v>
      </c>
      <c r="Q28">
        <v>2</v>
      </c>
      <c r="R28">
        <v>22</v>
      </c>
      <c r="S28">
        <v>55</v>
      </c>
      <c r="T28">
        <v>77</v>
      </c>
      <c r="U28">
        <v>225</v>
      </c>
      <c r="V28">
        <v>0</v>
      </c>
      <c r="W28" t="s">
        <v>900</v>
      </c>
      <c r="X28">
        <v>100</v>
      </c>
      <c r="Y28">
        <v>65.349999999999994</v>
      </c>
      <c r="Z28">
        <v>4.7</v>
      </c>
      <c r="AA28">
        <v>3.1659999999999999</v>
      </c>
      <c r="AB28">
        <v>3.17</v>
      </c>
      <c r="AC28">
        <v>51.5</v>
      </c>
      <c r="AD28">
        <v>33.799999999999997</v>
      </c>
      <c r="AE28">
        <v>68.33</v>
      </c>
      <c r="AF28">
        <v>440.82</v>
      </c>
      <c r="AG28">
        <v>69</v>
      </c>
      <c r="AH28">
        <v>2.1800000000000002</v>
      </c>
      <c r="AI28">
        <v>3.56</v>
      </c>
      <c r="AJ28">
        <v>14.5</v>
      </c>
      <c r="AK28">
        <v>2582</v>
      </c>
      <c r="AL28">
        <v>0</v>
      </c>
      <c r="AM28">
        <v>2</v>
      </c>
      <c r="AN28">
        <v>164.73</v>
      </c>
      <c r="AO28">
        <v>42.65</v>
      </c>
      <c r="AP28">
        <v>2.4700000000000002</v>
      </c>
      <c r="AQ28">
        <v>53.2</v>
      </c>
      <c r="AR28">
        <v>54.159198473597712</v>
      </c>
      <c r="AS28">
        <v>4.6399999999999997</v>
      </c>
      <c r="AT28">
        <v>80.09</v>
      </c>
      <c r="AU28">
        <v>4537</v>
      </c>
      <c r="AV28">
        <v>69.8</v>
      </c>
      <c r="AW28">
        <v>2335</v>
      </c>
      <c r="AX28">
        <v>2202</v>
      </c>
      <c r="AY28">
        <v>2.2999999999999998</v>
      </c>
      <c r="AZ28">
        <v>-50.2</v>
      </c>
      <c r="BA28">
        <v>45.6</v>
      </c>
      <c r="BB28">
        <v>14.851063829787231</v>
      </c>
      <c r="BC28">
        <v>97.83</v>
      </c>
      <c r="BD28">
        <v>0.47860962566844922</v>
      </c>
      <c r="BE28">
        <v>121</v>
      </c>
      <c r="BF28">
        <v>102</v>
      </c>
      <c r="BG28">
        <v>166</v>
      </c>
      <c r="BH28">
        <v>205</v>
      </c>
      <c r="BI28">
        <v>124</v>
      </c>
      <c r="BJ28">
        <v>70</v>
      </c>
      <c r="BK28">
        <v>213</v>
      </c>
      <c r="BL28">
        <v>245</v>
      </c>
      <c r="BM28">
        <v>251</v>
      </c>
      <c r="BN28">
        <v>291</v>
      </c>
      <c r="BO28">
        <v>288</v>
      </c>
      <c r="BP28">
        <v>242</v>
      </c>
      <c r="BQ28">
        <v>312</v>
      </c>
      <c r="BR28">
        <v>387</v>
      </c>
      <c r="BS28">
        <v>335</v>
      </c>
      <c r="BT28">
        <v>556</v>
      </c>
      <c r="BU28">
        <v>448</v>
      </c>
      <c r="BV28">
        <v>4488</v>
      </c>
      <c r="BW28">
        <v>58</v>
      </c>
      <c r="BX28">
        <v>58</v>
      </c>
      <c r="BY28">
        <v>88</v>
      </c>
      <c r="BZ28">
        <v>105</v>
      </c>
      <c r="CA28">
        <v>63</v>
      </c>
      <c r="CB28">
        <v>36</v>
      </c>
      <c r="CC28">
        <v>125</v>
      </c>
      <c r="CD28">
        <v>140</v>
      </c>
      <c r="CE28">
        <v>146</v>
      </c>
      <c r="CF28">
        <v>151</v>
      </c>
      <c r="CG28">
        <v>153</v>
      </c>
      <c r="CH28">
        <v>134</v>
      </c>
      <c r="CI28">
        <v>169</v>
      </c>
      <c r="CJ28">
        <v>204</v>
      </c>
      <c r="CK28">
        <v>191</v>
      </c>
      <c r="CL28">
        <v>272</v>
      </c>
      <c r="CM28">
        <v>164</v>
      </c>
      <c r="CN28">
        <v>2340</v>
      </c>
      <c r="CO28">
        <v>63</v>
      </c>
      <c r="CP28">
        <v>44</v>
      </c>
      <c r="CQ28">
        <v>78</v>
      </c>
      <c r="CR28">
        <v>100</v>
      </c>
      <c r="CS28">
        <v>61</v>
      </c>
      <c r="CT28">
        <v>34</v>
      </c>
      <c r="CU28">
        <v>88</v>
      </c>
      <c r="CV28">
        <v>105</v>
      </c>
      <c r="CW28">
        <v>105</v>
      </c>
      <c r="CX28">
        <v>140</v>
      </c>
      <c r="CY28">
        <v>135</v>
      </c>
      <c r="CZ28">
        <v>108</v>
      </c>
      <c r="DA28">
        <v>143</v>
      </c>
      <c r="DB28">
        <v>183</v>
      </c>
      <c r="DC28">
        <v>144</v>
      </c>
      <c r="DD28">
        <v>284</v>
      </c>
      <c r="DE28">
        <v>284</v>
      </c>
      <c r="DF28">
        <v>2148</v>
      </c>
      <c r="DG28">
        <v>9.4226190248693803E-2</v>
      </c>
      <c r="DH28">
        <v>13.8</v>
      </c>
      <c r="DI28">
        <v>78.099999999999994</v>
      </c>
      <c r="DJ28">
        <v>30.88</v>
      </c>
      <c r="DK28">
        <v>92.88</v>
      </c>
      <c r="DL28">
        <v>8.4700000000000006</v>
      </c>
      <c r="DM28">
        <v>46.77</v>
      </c>
      <c r="DN28">
        <v>46.77</v>
      </c>
      <c r="DO28">
        <v>0</v>
      </c>
      <c r="DP28">
        <v>0</v>
      </c>
      <c r="DQ28">
        <v>19.36</v>
      </c>
      <c r="DR28">
        <v>20</v>
      </c>
      <c r="DS28">
        <v>0</v>
      </c>
      <c r="DT28">
        <v>0</v>
      </c>
      <c r="DU28">
        <v>0</v>
      </c>
      <c r="DV28">
        <v>5</v>
      </c>
      <c r="DW28">
        <v>31.8</v>
      </c>
      <c r="DX28">
        <v>108.46</v>
      </c>
      <c r="DY28">
        <v>31.48</v>
      </c>
      <c r="DZ28">
        <v>0.83</v>
      </c>
      <c r="EA28">
        <v>15.67</v>
      </c>
      <c r="EB28">
        <v>4.9000000000000004</v>
      </c>
      <c r="EC28">
        <v>-30.73</v>
      </c>
      <c r="ED28">
        <v>7.31</v>
      </c>
      <c r="EE28">
        <v>4.72</v>
      </c>
      <c r="EF28">
        <v>-1.58</v>
      </c>
      <c r="EG28">
        <v>4887.8832931392299</v>
      </c>
      <c r="EH28">
        <v>74.527894453213676</v>
      </c>
      <c r="EI28">
        <v>68.42</v>
      </c>
      <c r="EJ28">
        <v>24107.84</v>
      </c>
      <c r="EK28">
        <v>1271.07</v>
      </c>
      <c r="EL28">
        <v>1235.6400000000001</v>
      </c>
      <c r="EM28">
        <v>26.87</v>
      </c>
      <c r="EN28">
        <v>38.479999999999997</v>
      </c>
      <c r="EO28">
        <v>0.52</v>
      </c>
      <c r="EP28">
        <v>5.94</v>
      </c>
      <c r="EQ28">
        <v>14.7</v>
      </c>
      <c r="ER28">
        <v>6.8</v>
      </c>
      <c r="ES28">
        <v>1.79</v>
      </c>
      <c r="ET28">
        <v>9.07</v>
      </c>
      <c r="EU28">
        <v>1.64</v>
      </c>
      <c r="EV28">
        <v>41227</v>
      </c>
      <c r="EW28">
        <v>3419.27</v>
      </c>
      <c r="EX28">
        <v>25.87</v>
      </c>
      <c r="EY28">
        <v>66.459999999999994</v>
      </c>
      <c r="EZ28">
        <v>10.3</v>
      </c>
      <c r="FA28">
        <v>14.58</v>
      </c>
      <c r="FB28">
        <v>0.54</v>
      </c>
      <c r="FC28">
        <v>1856</v>
      </c>
      <c r="FD28">
        <v>26.37</v>
      </c>
      <c r="FE28">
        <v>1906</v>
      </c>
      <c r="FF28">
        <v>56.3</v>
      </c>
      <c r="FG28">
        <v>18.45</v>
      </c>
      <c r="FH28">
        <v>20</v>
      </c>
      <c r="FI28">
        <v>0</v>
      </c>
      <c r="FJ28">
        <v>20</v>
      </c>
      <c r="FK28">
        <v>0</v>
      </c>
      <c r="FL28">
        <v>12</v>
      </c>
      <c r="FM28">
        <v>0</v>
      </c>
      <c r="FN28">
        <v>12</v>
      </c>
      <c r="FO28">
        <v>0</v>
      </c>
      <c r="FP28">
        <v>693</v>
      </c>
      <c r="FQ28">
        <v>0</v>
      </c>
      <c r="FR28">
        <v>693</v>
      </c>
      <c r="FS28">
        <v>0</v>
      </c>
      <c r="FT28">
        <v>37.340000000000003</v>
      </c>
      <c r="FU28">
        <v>33.159999999999997</v>
      </c>
      <c r="FV28">
        <v>29.5</v>
      </c>
      <c r="FW28">
        <v>27.8282777658154</v>
      </c>
      <c r="FX28">
        <v>62.957060540022773</v>
      </c>
      <c r="FY28">
        <v>4.0207176261369951E-2</v>
      </c>
      <c r="FZ28">
        <v>520.07631679484371</v>
      </c>
      <c r="GA28">
        <v>90.785338305838167</v>
      </c>
      <c r="GB28">
        <v>69.347167411474146</v>
      </c>
      <c r="GC28">
        <v>60.099999999999987</v>
      </c>
      <c r="GD28">
        <v>99.739006279234061</v>
      </c>
      <c r="GE28">
        <v>0.26099372076593852</v>
      </c>
      <c r="GF28">
        <v>1.6513157894736841</v>
      </c>
      <c r="GG28">
        <v>0</v>
      </c>
      <c r="GH28">
        <v>1</v>
      </c>
      <c r="GI28">
        <v>0</v>
      </c>
      <c r="GJ28">
        <v>0</v>
      </c>
      <c r="GK28">
        <v>0.48628171655240732</v>
      </c>
      <c r="GL28">
        <v>0</v>
      </c>
      <c r="GM28">
        <v>0.38150289017341038</v>
      </c>
      <c r="GN28">
        <v>31.79190751445087</v>
      </c>
      <c r="GO28">
        <v>0</v>
      </c>
      <c r="GP28">
        <v>0</v>
      </c>
      <c r="GQ28">
        <v>96.531791907514446</v>
      </c>
      <c r="GR28">
        <v>173</v>
      </c>
      <c r="GS28">
        <v>2.3716882717433281</v>
      </c>
      <c r="GT28">
        <v>1.905594044461195</v>
      </c>
      <c r="GU28">
        <v>68.20809248554913</v>
      </c>
      <c r="GV28">
        <v>100</v>
      </c>
      <c r="GW28">
        <v>99.852071005917168</v>
      </c>
      <c r="GX28">
        <v>1.3966975123975101</v>
      </c>
      <c r="GY28">
        <v>49.975029940580583</v>
      </c>
      <c r="GZ28">
        <v>3.1758000000000002</v>
      </c>
      <c r="HA28">
        <v>40.777999999999999</v>
      </c>
      <c r="HB28">
        <v>0.86499999999999999</v>
      </c>
      <c r="HC28">
        <v>0.218</v>
      </c>
      <c r="HD28">
        <v>5.1999999999999998E-2</v>
      </c>
      <c r="HE28">
        <v>0.503</v>
      </c>
      <c r="HF28">
        <v>0.156</v>
      </c>
      <c r="HG28">
        <v>7.0000000000000007E-2</v>
      </c>
      <c r="HH28">
        <v>2.8000000000000001E-2</v>
      </c>
      <c r="HI28">
        <v>1.7999999999999999E-2</v>
      </c>
      <c r="HJ28">
        <v>0.20499999999999999</v>
      </c>
      <c r="HK28">
        <v>0.59499999999999997</v>
      </c>
      <c r="HL28">
        <v>0.153</v>
      </c>
      <c r="HM28">
        <v>660.5</v>
      </c>
      <c r="HN28">
        <v>2.1126719532019269</v>
      </c>
      <c r="HO28">
        <v>418.78</v>
      </c>
      <c r="HP28">
        <v>368.6</v>
      </c>
      <c r="HQ28">
        <v>374.7</v>
      </c>
      <c r="HR28">
        <v>0</v>
      </c>
      <c r="HS28">
        <v>1</v>
      </c>
      <c r="HT28">
        <v>1</v>
      </c>
      <c r="HU28">
        <v>0</v>
      </c>
      <c r="HV28">
        <v>0</v>
      </c>
      <c r="HW28">
        <v>22.040996253030642</v>
      </c>
      <c r="KR28">
        <v>86.2</v>
      </c>
      <c r="KS28">
        <v>13.32</v>
      </c>
      <c r="KT28">
        <v>29.32</v>
      </c>
      <c r="KU28">
        <v>39.31</v>
      </c>
      <c r="KV28">
        <v>75.62</v>
      </c>
      <c r="KW28">
        <v>44.3</v>
      </c>
      <c r="KX28">
        <v>44.3</v>
      </c>
      <c r="KY28">
        <v>11.71</v>
      </c>
      <c r="KZ28">
        <v>918.8</v>
      </c>
      <c r="LA28">
        <v>75.790000000000006</v>
      </c>
      <c r="LB28">
        <v>1871.03</v>
      </c>
      <c r="LC28">
        <v>53.86</v>
      </c>
      <c r="LD28">
        <v>2015.18</v>
      </c>
      <c r="LE28">
        <v>40.93</v>
      </c>
      <c r="LF28">
        <v>439.07</v>
      </c>
      <c r="LG28">
        <v>92.62</v>
      </c>
      <c r="LH28">
        <v>66.11</v>
      </c>
      <c r="LI28">
        <v>67.05</v>
      </c>
      <c r="LJ28">
        <v>-2.75</v>
      </c>
      <c r="LK28">
        <v>16.48</v>
      </c>
      <c r="LL28">
        <v>7.18</v>
      </c>
      <c r="LM28">
        <v>3.41</v>
      </c>
      <c r="LN28">
        <v>1.22</v>
      </c>
      <c r="LO28">
        <v>109.13</v>
      </c>
      <c r="LP28">
        <v>9.5399999999999991</v>
      </c>
      <c r="LQ28">
        <v>19.45</v>
      </c>
      <c r="LR28">
        <v>2.63</v>
      </c>
      <c r="LS28">
        <v>82.793650793650798</v>
      </c>
      <c r="LT28">
        <v>7.0036925142665298</v>
      </c>
      <c r="LU28">
        <v>11.8214285714286</v>
      </c>
      <c r="LV28">
        <v>20863.627976665</v>
      </c>
      <c r="LW28">
        <v>2979</v>
      </c>
      <c r="LX28">
        <v>1462</v>
      </c>
      <c r="LY28">
        <v>1430</v>
      </c>
      <c r="LZ28">
        <v>87</v>
      </c>
      <c r="MA28">
        <v>358</v>
      </c>
      <c r="MB28">
        <v>68</v>
      </c>
      <c r="MC28">
        <v>259</v>
      </c>
      <c r="MD28">
        <v>999</v>
      </c>
      <c r="ME28">
        <v>746</v>
      </c>
      <c r="MF28">
        <v>403</v>
      </c>
      <c r="MG28">
        <v>146</v>
      </c>
      <c r="MH28">
        <v>252</v>
      </c>
      <c r="MI28">
        <v>151</v>
      </c>
      <c r="MJ28">
        <v>95</v>
      </c>
      <c r="MK28">
        <v>0.38617886178861799</v>
      </c>
      <c r="ML28">
        <v>6</v>
      </c>
      <c r="MM28">
        <v>11</v>
      </c>
      <c r="MN28">
        <v>11</v>
      </c>
      <c r="MO28">
        <v>24</v>
      </c>
      <c r="MP28">
        <v>73</v>
      </c>
      <c r="MQ28">
        <v>77</v>
      </c>
      <c r="MR28">
        <v>40</v>
      </c>
      <c r="MS28">
        <v>16</v>
      </c>
      <c r="MT28">
        <v>20864</v>
      </c>
      <c r="MU28">
        <v>4.59855146058299</v>
      </c>
      <c r="MV28">
        <v>50.037593984962399</v>
      </c>
      <c r="MW28">
        <v>46.852272727272698</v>
      </c>
      <c r="MX28">
        <v>48.486725663716797</v>
      </c>
      <c r="MY28">
        <v>11391.608807168101</v>
      </c>
      <c r="MZ28">
        <v>4.5800511805309698</v>
      </c>
      <c r="NA28">
        <v>4.1991150442477903</v>
      </c>
      <c r="NB28">
        <v>111.367256637168</v>
      </c>
      <c r="NC28">
        <v>2156.1769911504398</v>
      </c>
      <c r="ND28">
        <v>0.48022598870056499</v>
      </c>
      <c r="NE28">
        <v>-1</v>
      </c>
      <c r="NF28">
        <v>55.872129053080847</v>
      </c>
      <c r="NG28">
        <v>3.1526374292003001</v>
      </c>
      <c r="PV28">
        <v>45.6</v>
      </c>
      <c r="PW28">
        <v>0.48534273749173462</v>
      </c>
    </row>
    <row r="29" spans="1:439" x14ac:dyDescent="0.3">
      <c r="A29" t="s">
        <v>800</v>
      </c>
      <c r="B29" t="s">
        <v>814</v>
      </c>
      <c r="C29">
        <v>1</v>
      </c>
      <c r="D29" t="s">
        <v>818</v>
      </c>
      <c r="E29" t="s">
        <v>822</v>
      </c>
      <c r="F29" t="s">
        <v>196</v>
      </c>
      <c r="G29" t="s">
        <v>232</v>
      </c>
      <c r="H29" t="s">
        <v>233</v>
      </c>
      <c r="I29" t="s">
        <v>234</v>
      </c>
      <c r="J29" t="s">
        <v>235</v>
      </c>
      <c r="K29">
        <v>9.9969699999999992</v>
      </c>
      <c r="L29">
        <v>53.550677999999998</v>
      </c>
      <c r="M29" t="s">
        <v>230</v>
      </c>
      <c r="N29" t="s">
        <v>1038</v>
      </c>
      <c r="O29" t="s">
        <v>843</v>
      </c>
      <c r="P29" t="s">
        <v>230</v>
      </c>
      <c r="Q29">
        <v>1</v>
      </c>
      <c r="R29">
        <v>11</v>
      </c>
      <c r="S29">
        <v>51</v>
      </c>
      <c r="T29">
        <v>71</v>
      </c>
      <c r="U29">
        <v>111</v>
      </c>
      <c r="V29">
        <v>2000000</v>
      </c>
      <c r="W29" t="s">
        <v>230</v>
      </c>
      <c r="X29">
        <v>0</v>
      </c>
      <c r="Y29">
        <v>755.09</v>
      </c>
      <c r="Z29">
        <v>48.7</v>
      </c>
      <c r="AA29">
        <v>6.3780000000000001</v>
      </c>
      <c r="AB29">
        <v>9.41</v>
      </c>
      <c r="AC29">
        <v>8.1</v>
      </c>
      <c r="AD29">
        <v>13.2</v>
      </c>
      <c r="AE29">
        <v>3389</v>
      </c>
      <c r="AF29">
        <v>47.959999999999987</v>
      </c>
      <c r="AG29">
        <v>533</v>
      </c>
      <c r="AH29">
        <v>16.11</v>
      </c>
      <c r="AI29">
        <v>5.14</v>
      </c>
      <c r="AJ29">
        <v>10</v>
      </c>
      <c r="AK29">
        <v>12700728</v>
      </c>
      <c r="AL29">
        <v>16492</v>
      </c>
      <c r="AM29">
        <v>64</v>
      </c>
      <c r="AN29">
        <v>40.909999999999997</v>
      </c>
      <c r="AO29">
        <v>27.5</v>
      </c>
      <c r="AP29">
        <v>1.83</v>
      </c>
      <c r="AQ29">
        <v>40.04</v>
      </c>
      <c r="AR29">
        <v>21.156039338933329</v>
      </c>
      <c r="AS29">
        <v>2.02</v>
      </c>
      <c r="AT29">
        <v>1077.3800000000001</v>
      </c>
      <c r="AU29">
        <v>1892122</v>
      </c>
      <c r="AV29">
        <v>2506.1218543046361</v>
      </c>
      <c r="AW29">
        <v>925616</v>
      </c>
      <c r="AX29">
        <v>966506</v>
      </c>
      <c r="AY29">
        <v>9.1</v>
      </c>
      <c r="AZ29">
        <v>-4.4000000000000004</v>
      </c>
      <c r="BA29">
        <v>42</v>
      </c>
      <c r="BB29">
        <v>51.566293298449303</v>
      </c>
      <c r="BC29">
        <v>3881.21</v>
      </c>
      <c r="BD29">
        <v>0.50960128994429787</v>
      </c>
      <c r="BE29">
        <v>54978</v>
      </c>
      <c r="BF29">
        <v>54906</v>
      </c>
      <c r="BG29">
        <v>72907</v>
      </c>
      <c r="BH29">
        <v>82758</v>
      </c>
      <c r="BI29">
        <v>50035</v>
      </c>
      <c r="BJ29">
        <v>35178</v>
      </c>
      <c r="BK29">
        <v>108977</v>
      </c>
      <c r="BL29">
        <v>144238</v>
      </c>
      <c r="BM29">
        <v>151543</v>
      </c>
      <c r="BN29">
        <v>144015</v>
      </c>
      <c r="BO29">
        <v>133505</v>
      </c>
      <c r="BP29">
        <v>119132</v>
      </c>
      <c r="BQ29">
        <v>120313</v>
      </c>
      <c r="BR29">
        <v>133878</v>
      </c>
      <c r="BS29">
        <v>112198</v>
      </c>
      <c r="BT29">
        <v>157898</v>
      </c>
      <c r="BU29">
        <v>175137</v>
      </c>
      <c r="BV29">
        <v>1910160</v>
      </c>
      <c r="BW29">
        <v>28195</v>
      </c>
      <c r="BX29">
        <v>28478</v>
      </c>
      <c r="BY29">
        <v>37441</v>
      </c>
      <c r="BZ29">
        <v>42985</v>
      </c>
      <c r="CA29">
        <v>26382</v>
      </c>
      <c r="CB29">
        <v>18204</v>
      </c>
      <c r="CC29">
        <v>54054</v>
      </c>
      <c r="CD29">
        <v>71601</v>
      </c>
      <c r="CE29">
        <v>76018</v>
      </c>
      <c r="CF29">
        <v>72432</v>
      </c>
      <c r="CG29">
        <v>65927</v>
      </c>
      <c r="CH29">
        <v>59815</v>
      </c>
      <c r="CI29">
        <v>60332</v>
      </c>
      <c r="CJ29">
        <v>67285</v>
      </c>
      <c r="CK29">
        <v>54699</v>
      </c>
      <c r="CL29">
        <v>72650</v>
      </c>
      <c r="CM29">
        <v>69756</v>
      </c>
      <c r="CN29">
        <v>936740</v>
      </c>
      <c r="CO29">
        <v>26783</v>
      </c>
      <c r="CP29">
        <v>26428</v>
      </c>
      <c r="CQ29">
        <v>35466</v>
      </c>
      <c r="CR29">
        <v>39773</v>
      </c>
      <c r="CS29">
        <v>23653</v>
      </c>
      <c r="CT29">
        <v>16974</v>
      </c>
      <c r="CU29">
        <v>54923</v>
      </c>
      <c r="CV29">
        <v>72637</v>
      </c>
      <c r="CW29">
        <v>75525</v>
      </c>
      <c r="CX29">
        <v>71583</v>
      </c>
      <c r="CY29">
        <v>67578</v>
      </c>
      <c r="CZ29">
        <v>59317</v>
      </c>
      <c r="DA29">
        <v>59981</v>
      </c>
      <c r="DB29">
        <v>66593</v>
      </c>
      <c r="DC29">
        <v>57499</v>
      </c>
      <c r="DD29">
        <v>85248</v>
      </c>
      <c r="DE29">
        <v>105381</v>
      </c>
      <c r="DF29">
        <v>973420</v>
      </c>
      <c r="DH29">
        <v>31.100000000000009</v>
      </c>
      <c r="DI29">
        <v>77.8</v>
      </c>
      <c r="DJ29">
        <v>49.99</v>
      </c>
      <c r="DK29">
        <v>89.23</v>
      </c>
      <c r="DL29">
        <v>7.41</v>
      </c>
      <c r="DM29">
        <v>0</v>
      </c>
      <c r="DN29">
        <v>0</v>
      </c>
      <c r="DO29">
        <v>0</v>
      </c>
      <c r="DP29">
        <v>28.13</v>
      </c>
      <c r="DQ29">
        <v>13.64</v>
      </c>
      <c r="DR29">
        <v>82.75</v>
      </c>
      <c r="DS29">
        <v>82.75</v>
      </c>
      <c r="DT29">
        <v>6425</v>
      </c>
      <c r="DU29">
        <v>6.3412401525905798E-2</v>
      </c>
      <c r="DV29">
        <v>5.9</v>
      </c>
      <c r="DW29">
        <v>56</v>
      </c>
      <c r="DX29">
        <v>94.24</v>
      </c>
      <c r="DY29">
        <v>45.16</v>
      </c>
      <c r="DZ29">
        <v>-2.46</v>
      </c>
      <c r="EA29">
        <v>23.3</v>
      </c>
      <c r="EB29">
        <v>-17.41</v>
      </c>
      <c r="EC29">
        <v>40.159999999999997</v>
      </c>
      <c r="ED29">
        <v>19.34</v>
      </c>
      <c r="EE29">
        <v>-18.23</v>
      </c>
      <c r="EF29">
        <v>-2.27</v>
      </c>
      <c r="EG29">
        <v>12073.957176122891</v>
      </c>
      <c r="EH29">
        <v>162.7802012766619</v>
      </c>
      <c r="EI29">
        <v>101.31</v>
      </c>
      <c r="EJ29">
        <v>2696502</v>
      </c>
      <c r="EK29">
        <v>2468.3200000000002</v>
      </c>
      <c r="EL29">
        <v>1383.67</v>
      </c>
      <c r="EM29">
        <v>12.56</v>
      </c>
      <c r="EN29">
        <v>68.11</v>
      </c>
      <c r="EO29">
        <v>0.53</v>
      </c>
      <c r="EP29">
        <v>3.74</v>
      </c>
      <c r="EQ29">
        <v>7.41</v>
      </c>
      <c r="ER29">
        <v>20.43</v>
      </c>
      <c r="ES29">
        <v>6.03</v>
      </c>
      <c r="ET29">
        <v>3.44</v>
      </c>
      <c r="EU29">
        <v>7.14</v>
      </c>
      <c r="EW29">
        <v>3962.39</v>
      </c>
      <c r="EX29">
        <v>26.15</v>
      </c>
      <c r="EY29">
        <v>62.81</v>
      </c>
      <c r="EZ29">
        <v>28.51</v>
      </c>
      <c r="FA29">
        <v>12.18</v>
      </c>
      <c r="FB29">
        <v>1.22</v>
      </c>
      <c r="FC29">
        <v>1038539</v>
      </c>
      <c r="FD29">
        <v>30.73</v>
      </c>
      <c r="FE29">
        <v>802388</v>
      </c>
      <c r="FF29">
        <v>76.69</v>
      </c>
      <c r="FG29">
        <v>14.47</v>
      </c>
      <c r="FH29">
        <v>1923</v>
      </c>
      <c r="FI29">
        <v>62</v>
      </c>
      <c r="FJ29">
        <v>1911</v>
      </c>
      <c r="FK29">
        <v>82</v>
      </c>
      <c r="FL29">
        <v>1756</v>
      </c>
      <c r="FM29">
        <v>61</v>
      </c>
      <c r="FN29">
        <v>1739</v>
      </c>
      <c r="FO29">
        <v>82</v>
      </c>
      <c r="FP29">
        <v>516131</v>
      </c>
      <c r="FQ29">
        <v>30039</v>
      </c>
      <c r="FR29">
        <v>448084</v>
      </c>
      <c r="FS29">
        <v>38008</v>
      </c>
      <c r="FT29">
        <v>85.19</v>
      </c>
      <c r="FU29">
        <v>10.81</v>
      </c>
      <c r="FV29">
        <v>4</v>
      </c>
      <c r="FW29">
        <v>1031.1514750126171</v>
      </c>
      <c r="FX29">
        <v>3070.292355803098</v>
      </c>
      <c r="FY29">
        <v>72.505630635286849</v>
      </c>
      <c r="FZ29">
        <v>10060.55182893386</v>
      </c>
      <c r="GA29">
        <v>4101.4438308157141</v>
      </c>
      <c r="GB29">
        <v>74.858817588450648</v>
      </c>
      <c r="GC29">
        <v>88.8</v>
      </c>
      <c r="GD29">
        <v>76.183438493738706</v>
      </c>
      <c r="GE29">
        <v>23.816561506261291</v>
      </c>
      <c r="GF29">
        <v>1.205701604643223</v>
      </c>
      <c r="GG29">
        <v>0.1079854889930726</v>
      </c>
      <c r="GH29">
        <v>0.89201451100692741</v>
      </c>
      <c r="GI29">
        <v>0</v>
      </c>
      <c r="GJ29">
        <v>1.7760289732254259E-2</v>
      </c>
      <c r="GK29">
        <v>2.6635356095044651</v>
      </c>
      <c r="GL29">
        <v>0.32244228282578641</v>
      </c>
      <c r="GM29">
        <v>0.38960727969348657</v>
      </c>
      <c r="GN29">
        <v>42.480842911877389</v>
      </c>
      <c r="GO29">
        <v>6.9604086845466151E-2</v>
      </c>
      <c r="GP29">
        <v>11.566091954022991</v>
      </c>
      <c r="GQ29">
        <v>97.2860791826309</v>
      </c>
      <c r="GR29">
        <v>12528</v>
      </c>
      <c r="GS29">
        <v>4.7335431488766258</v>
      </c>
      <c r="GT29">
        <v>3.0545340901348821</v>
      </c>
      <c r="GU29">
        <v>57.519157088122611</v>
      </c>
      <c r="GV29">
        <v>83.318341646904898</v>
      </c>
      <c r="GW29">
        <v>86.71157095572066</v>
      </c>
      <c r="GX29">
        <v>5.4323759348552496</v>
      </c>
      <c r="GY29">
        <v>461.33071134212901</v>
      </c>
      <c r="GZ29">
        <v>3.1541000000000001</v>
      </c>
      <c r="HA29">
        <v>36.9054</v>
      </c>
      <c r="HB29">
        <v>0.86199999999999999</v>
      </c>
      <c r="HC29">
        <v>0.26</v>
      </c>
      <c r="HD29">
        <v>0.159</v>
      </c>
      <c r="HE29">
        <v>0.27300000000000002</v>
      </c>
      <c r="HF29">
        <v>0.108</v>
      </c>
      <c r="HG29">
        <v>0.19900000000000001</v>
      </c>
      <c r="HH29">
        <v>3.1E-2</v>
      </c>
      <c r="HI29">
        <v>4.9000000000000002E-2</v>
      </c>
      <c r="HJ29">
        <v>0.18099999999999999</v>
      </c>
      <c r="HK29">
        <v>0.39800000000000002</v>
      </c>
      <c r="HL29">
        <v>0.34100000000000003</v>
      </c>
      <c r="HM29">
        <v>425.7</v>
      </c>
      <c r="HN29">
        <v>2.5299762549714622</v>
      </c>
      <c r="HO29">
        <v>516.35</v>
      </c>
      <c r="HP29">
        <v>438.5</v>
      </c>
      <c r="HQ29">
        <v>493.89</v>
      </c>
      <c r="HR29">
        <v>1.27</v>
      </c>
      <c r="HS29">
        <v>2966</v>
      </c>
      <c r="HT29">
        <v>2717</v>
      </c>
      <c r="HU29">
        <v>240</v>
      </c>
      <c r="HV29">
        <v>9</v>
      </c>
      <c r="HW29">
        <v>156.75521980083741</v>
      </c>
      <c r="HX29" t="s">
        <v>230</v>
      </c>
      <c r="HY29">
        <v>4093</v>
      </c>
      <c r="HZ29">
        <v>3.98</v>
      </c>
      <c r="IA29">
        <v>3.7</v>
      </c>
      <c r="IB29">
        <v>4.4000000000000004</v>
      </c>
      <c r="IC29">
        <v>4.5999999999999996</v>
      </c>
      <c r="ID29">
        <v>4.4000000000000004</v>
      </c>
      <c r="IE29">
        <v>2.8</v>
      </c>
      <c r="IF29">
        <v>3.9</v>
      </c>
      <c r="IG29">
        <v>3.9</v>
      </c>
      <c r="IH29">
        <v>3.1</v>
      </c>
      <c r="II29">
        <v>3.8</v>
      </c>
      <c r="IJ29">
        <v>4</v>
      </c>
      <c r="IK29">
        <v>3.2</v>
      </c>
      <c r="IL29">
        <v>4.9000000000000004</v>
      </c>
      <c r="IM29">
        <v>4.5</v>
      </c>
      <c r="IN29">
        <v>4.8</v>
      </c>
      <c r="IO29">
        <v>4.5</v>
      </c>
      <c r="IP29">
        <v>4.5</v>
      </c>
      <c r="IQ29">
        <v>4.0999999999999996</v>
      </c>
      <c r="IR29">
        <v>4.8</v>
      </c>
      <c r="IS29">
        <v>4.7</v>
      </c>
      <c r="IT29">
        <v>4.9000000000000004</v>
      </c>
      <c r="IU29">
        <v>4.5999999999999996</v>
      </c>
      <c r="IV29">
        <v>4.5999999999999996</v>
      </c>
      <c r="IW29">
        <v>4.9000000000000004</v>
      </c>
      <c r="IX29">
        <v>4.7</v>
      </c>
      <c r="IY29">
        <v>4</v>
      </c>
      <c r="IZ29">
        <v>4.8</v>
      </c>
      <c r="JA29">
        <v>3.4</v>
      </c>
      <c r="JB29">
        <v>2.8</v>
      </c>
      <c r="JC29">
        <v>3.1</v>
      </c>
      <c r="JD29">
        <v>2.2999999999999998</v>
      </c>
      <c r="JE29">
        <v>3.8</v>
      </c>
      <c r="JF29">
        <v>2</v>
      </c>
      <c r="JG29" t="s">
        <v>203</v>
      </c>
      <c r="JH29">
        <v>4071</v>
      </c>
      <c r="JI29">
        <v>7</v>
      </c>
      <c r="JJ29">
        <v>3.96</v>
      </c>
      <c r="JK29">
        <v>3.8</v>
      </c>
      <c r="JL29">
        <v>4.4000000000000004</v>
      </c>
      <c r="JM29">
        <v>4.5</v>
      </c>
      <c r="JN29">
        <v>4.3</v>
      </c>
      <c r="JO29">
        <v>2.8</v>
      </c>
      <c r="JP29">
        <v>3.8</v>
      </c>
      <c r="JQ29">
        <v>3.9</v>
      </c>
      <c r="JR29">
        <v>3</v>
      </c>
      <c r="JS29">
        <v>3.8</v>
      </c>
      <c r="JT29">
        <v>4.2</v>
      </c>
      <c r="JU29">
        <v>3.2</v>
      </c>
      <c r="JV29">
        <v>4.8</v>
      </c>
      <c r="JW29">
        <v>4.5999999999999996</v>
      </c>
      <c r="JX29">
        <v>4.8</v>
      </c>
      <c r="JY29">
        <v>4.9000000000000004</v>
      </c>
      <c r="JZ29">
        <v>4.5</v>
      </c>
      <c r="KA29">
        <v>4</v>
      </c>
      <c r="KB29">
        <v>4.8</v>
      </c>
      <c r="KC29">
        <v>4.5999999999999996</v>
      </c>
      <c r="KD29">
        <v>4.9000000000000004</v>
      </c>
      <c r="KE29">
        <v>4.5</v>
      </c>
      <c r="KF29">
        <v>4.5999999999999996</v>
      </c>
      <c r="KG29">
        <v>4.9000000000000004</v>
      </c>
      <c r="KH29">
        <v>4.7</v>
      </c>
      <c r="KI29">
        <v>3.9</v>
      </c>
      <c r="KJ29">
        <v>4.7</v>
      </c>
      <c r="KK29">
        <v>3.3</v>
      </c>
      <c r="KL29">
        <v>2.8</v>
      </c>
      <c r="KM29">
        <v>3.1</v>
      </c>
      <c r="KN29">
        <v>2.2999999999999998</v>
      </c>
      <c r="KO29">
        <v>3.8</v>
      </c>
      <c r="KP29">
        <v>1.9</v>
      </c>
      <c r="KQ29" t="s">
        <v>203</v>
      </c>
      <c r="KR29">
        <v>99.1</v>
      </c>
      <c r="KS29">
        <v>11.65</v>
      </c>
      <c r="KT29">
        <v>25.91</v>
      </c>
      <c r="KU29">
        <v>6.51</v>
      </c>
      <c r="KV29">
        <v>18.91</v>
      </c>
      <c r="KW29">
        <v>0</v>
      </c>
      <c r="KX29">
        <v>0</v>
      </c>
      <c r="KY29">
        <v>0</v>
      </c>
      <c r="KZ29">
        <v>447.53</v>
      </c>
      <c r="LA29">
        <v>93.33</v>
      </c>
      <c r="LB29">
        <v>543.02</v>
      </c>
      <c r="LC29">
        <v>89.24</v>
      </c>
      <c r="LD29">
        <v>515.77</v>
      </c>
      <c r="LE29">
        <v>93.51</v>
      </c>
      <c r="LF29">
        <v>226.4</v>
      </c>
      <c r="LG29">
        <v>99.84</v>
      </c>
      <c r="LH29">
        <v>36.869999999999997</v>
      </c>
      <c r="LI29">
        <v>18.37</v>
      </c>
      <c r="LJ29">
        <v>22.67</v>
      </c>
      <c r="LK29">
        <v>11.81</v>
      </c>
      <c r="LL29">
        <v>9.01</v>
      </c>
      <c r="LM29">
        <v>6.51</v>
      </c>
      <c r="LN29">
        <v>5.44</v>
      </c>
      <c r="LO29">
        <v>38.5</v>
      </c>
      <c r="LP29">
        <v>4.03</v>
      </c>
      <c r="LQ29">
        <v>20.9</v>
      </c>
      <c r="LR29">
        <v>2.2799999999999998</v>
      </c>
      <c r="LS29">
        <v>109.231761112996</v>
      </c>
      <c r="LT29">
        <v>5.5430631209785304</v>
      </c>
      <c r="LU29">
        <v>19.7060287297817</v>
      </c>
      <c r="LV29">
        <v>965718.06629154901</v>
      </c>
      <c r="LW29">
        <v>174221</v>
      </c>
      <c r="LX29">
        <v>90573</v>
      </c>
      <c r="LY29">
        <v>78087</v>
      </c>
      <c r="LZ29">
        <v>5561</v>
      </c>
      <c r="MA29">
        <v>9041</v>
      </c>
      <c r="MB29">
        <v>6579</v>
      </c>
      <c r="MC29">
        <v>28089</v>
      </c>
      <c r="MD29">
        <v>73609</v>
      </c>
      <c r="ME29">
        <v>42739</v>
      </c>
      <c r="MF29">
        <v>11608</v>
      </c>
      <c r="MG29">
        <v>2556</v>
      </c>
      <c r="MH29">
        <v>8841</v>
      </c>
      <c r="MI29">
        <v>4460</v>
      </c>
      <c r="MJ29">
        <v>4094</v>
      </c>
      <c r="MK29">
        <v>0.478606499883096</v>
      </c>
      <c r="ML29">
        <v>295</v>
      </c>
      <c r="MM29">
        <v>562</v>
      </c>
      <c r="MN29">
        <v>445</v>
      </c>
      <c r="MO29">
        <v>1637</v>
      </c>
      <c r="MP29">
        <v>3420</v>
      </c>
      <c r="MQ29">
        <v>2035</v>
      </c>
      <c r="MR29">
        <v>595</v>
      </c>
      <c r="MS29">
        <v>152</v>
      </c>
      <c r="MT29">
        <v>965718</v>
      </c>
      <c r="MU29">
        <v>0.51038890002417903</v>
      </c>
      <c r="MV29">
        <v>43.051804566658497</v>
      </c>
      <c r="MW29">
        <v>41.957791345898599</v>
      </c>
      <c r="MX29">
        <v>42.348228613751402</v>
      </c>
      <c r="MY29">
        <v>6304.10634655586</v>
      </c>
      <c r="MZ29">
        <v>4.1232047945266004</v>
      </c>
      <c r="NA29">
        <v>5.8013825453647696</v>
      </c>
      <c r="NB29">
        <v>111.88618689050701</v>
      </c>
      <c r="NC29">
        <v>1312.9700037032501</v>
      </c>
      <c r="ND29">
        <v>0.20054730258014081</v>
      </c>
      <c r="NE29">
        <v>2558</v>
      </c>
      <c r="NF29">
        <v>55.102115170285629</v>
      </c>
      <c r="NG29">
        <v>13.56871368556609</v>
      </c>
      <c r="NH29">
        <v>1848</v>
      </c>
      <c r="NI29">
        <v>1461</v>
      </c>
      <c r="NJ29">
        <v>3853</v>
      </c>
      <c r="NK29">
        <v>3524</v>
      </c>
      <c r="NL29">
        <v>3956</v>
      </c>
      <c r="NM29">
        <v>0.12621226608386829</v>
      </c>
      <c r="NN29">
        <v>9.978145062149979E-2</v>
      </c>
      <c r="NO29">
        <v>0.26314711105040289</v>
      </c>
      <c r="NP29">
        <v>0.24067750307335059</v>
      </c>
      <c r="NQ29">
        <v>0.27018166917087832</v>
      </c>
      <c r="NR29">
        <v>47.674702909438601</v>
      </c>
      <c r="NS29">
        <v>14642</v>
      </c>
      <c r="NT29">
        <v>0.51200873362445409</v>
      </c>
      <c r="NU29">
        <v>14656</v>
      </c>
      <c r="NV29">
        <v>27.701619599528261</v>
      </c>
      <c r="NW29">
        <v>798</v>
      </c>
      <c r="NX29">
        <v>0.22932330827067671</v>
      </c>
      <c r="NY29">
        <v>0.17167919799498749</v>
      </c>
      <c r="NZ29">
        <v>0.2067669172932331</v>
      </c>
      <c r="OA29">
        <v>0.16666666666666671</v>
      </c>
      <c r="OB29">
        <v>0.10401002506265659</v>
      </c>
      <c r="OC29">
        <v>5.3884711779448619E-2</v>
      </c>
      <c r="OD29">
        <v>6.7669172932330823E-2</v>
      </c>
      <c r="OE29">
        <v>3.50561797752809</v>
      </c>
      <c r="OF29">
        <v>16.197138673122051</v>
      </c>
      <c r="OG29">
        <v>10769</v>
      </c>
      <c r="OH29">
        <v>0.2134831460674157</v>
      </c>
      <c r="OI29">
        <v>0.29102052186832578</v>
      </c>
      <c r="OJ29">
        <v>0.2204475810195933</v>
      </c>
      <c r="OK29">
        <v>0.1438387965456403</v>
      </c>
      <c r="OL29">
        <v>7.3172996564212084E-2</v>
      </c>
      <c r="OM29">
        <v>2.8786331135667191E-2</v>
      </c>
      <c r="ON29">
        <v>2.9250626799145699E-2</v>
      </c>
      <c r="OO29">
        <v>574</v>
      </c>
      <c r="OP29">
        <v>909</v>
      </c>
      <c r="OQ29">
        <v>4722</v>
      </c>
      <c r="OR29">
        <v>2849</v>
      </c>
      <c r="OS29">
        <v>471</v>
      </c>
      <c r="OT29">
        <v>6.0262467191601048E-2</v>
      </c>
      <c r="OU29">
        <v>9.5433070866141737E-2</v>
      </c>
      <c r="OV29">
        <v>0.495748031496063</v>
      </c>
      <c r="OW29">
        <v>0.29910761154855642</v>
      </c>
      <c r="OX29">
        <v>4.9448818897637803E-2</v>
      </c>
      <c r="OY29">
        <v>43.562834645669291</v>
      </c>
      <c r="OZ29">
        <v>9525</v>
      </c>
      <c r="PA29">
        <v>0.4820663207759982</v>
      </c>
      <c r="PB29">
        <v>8866</v>
      </c>
      <c r="PC29">
        <v>5.7182499111129506</v>
      </c>
      <c r="PD29">
        <v>188993</v>
      </c>
      <c r="PE29">
        <v>0.32644595302471519</v>
      </c>
      <c r="PF29">
        <v>0.29422253734265291</v>
      </c>
      <c r="PG29">
        <v>0.2129179387596366</v>
      </c>
      <c r="PH29">
        <v>0.12982491415025951</v>
      </c>
      <c r="PI29">
        <v>3.4159995343742887E-2</v>
      </c>
      <c r="PJ29">
        <v>2.3757493663786491E-3</v>
      </c>
      <c r="PK29">
        <v>5.2912012614223797E-5</v>
      </c>
      <c r="PL29">
        <v>308788</v>
      </c>
      <c r="PM29">
        <v>273528</v>
      </c>
      <c r="PN29">
        <v>533611</v>
      </c>
      <c r="PO29">
        <v>363629</v>
      </c>
      <c r="PP29">
        <v>329291</v>
      </c>
      <c r="PQ29">
        <v>17.100000000000001</v>
      </c>
      <c r="PR29">
        <v>15.1</v>
      </c>
      <c r="PS29">
        <v>29.5</v>
      </c>
      <c r="PT29">
        <v>20.100000000000001</v>
      </c>
      <c r="PU29">
        <v>18.2</v>
      </c>
      <c r="PV29">
        <v>42</v>
      </c>
      <c r="PW29">
        <v>0.51080532862045891</v>
      </c>
    </row>
    <row r="30" spans="1:439" x14ac:dyDescent="0.3">
      <c r="A30" t="s">
        <v>800</v>
      </c>
      <c r="B30" t="s">
        <v>814</v>
      </c>
      <c r="C30">
        <v>1</v>
      </c>
      <c r="D30" t="s">
        <v>818</v>
      </c>
      <c r="E30" t="s">
        <v>822</v>
      </c>
      <c r="F30" t="s">
        <v>196</v>
      </c>
      <c r="G30" t="s">
        <v>243</v>
      </c>
      <c r="H30" t="s">
        <v>244</v>
      </c>
      <c r="I30" t="s">
        <v>245</v>
      </c>
      <c r="J30" t="s">
        <v>246</v>
      </c>
      <c r="K30">
        <v>9.7380840000000006</v>
      </c>
      <c r="L30">
        <v>52.374550999999997</v>
      </c>
      <c r="M30" t="s">
        <v>249</v>
      </c>
      <c r="N30" t="s">
        <v>1039</v>
      </c>
      <c r="O30" t="s">
        <v>247</v>
      </c>
      <c r="P30" t="s">
        <v>829</v>
      </c>
      <c r="Q30">
        <v>1</v>
      </c>
      <c r="R30">
        <v>11</v>
      </c>
      <c r="S30">
        <v>51</v>
      </c>
      <c r="T30">
        <v>71</v>
      </c>
      <c r="U30">
        <v>111</v>
      </c>
      <c r="V30">
        <v>3241001</v>
      </c>
      <c r="W30" t="s">
        <v>248</v>
      </c>
      <c r="X30">
        <v>0</v>
      </c>
      <c r="Y30">
        <v>204.3</v>
      </c>
      <c r="Z30">
        <v>53.5</v>
      </c>
      <c r="AA30">
        <v>9.3800000000000008</v>
      </c>
      <c r="AB30">
        <v>12.4</v>
      </c>
      <c r="AC30">
        <v>13.6</v>
      </c>
      <c r="AD30">
        <v>3.8</v>
      </c>
      <c r="AE30">
        <v>51.94</v>
      </c>
      <c r="AF30">
        <v>22.07</v>
      </c>
      <c r="AG30">
        <v>715</v>
      </c>
      <c r="AH30">
        <v>14.19</v>
      </c>
      <c r="AI30">
        <v>5.2300000000000013</v>
      </c>
      <c r="AJ30">
        <v>11.4</v>
      </c>
      <c r="AK30">
        <v>6720230</v>
      </c>
      <c r="AL30">
        <v>5450</v>
      </c>
      <c r="AM30">
        <v>24</v>
      </c>
      <c r="AN30">
        <v>82.8</v>
      </c>
      <c r="AO30">
        <v>23.45</v>
      </c>
      <c r="AP30">
        <v>1.78</v>
      </c>
      <c r="AQ30">
        <v>46.82</v>
      </c>
      <c r="AR30">
        <v>37.451770347740357</v>
      </c>
      <c r="AS30">
        <v>3.57</v>
      </c>
      <c r="AT30">
        <v>270.45999999999998</v>
      </c>
      <c r="AU30">
        <v>545045</v>
      </c>
      <c r="AV30">
        <v>2671.789215686274</v>
      </c>
      <c r="AW30">
        <v>266093</v>
      </c>
      <c r="AX30">
        <v>278952</v>
      </c>
      <c r="AY30">
        <v>6.01</v>
      </c>
      <c r="AZ30">
        <v>-35.299999999999997</v>
      </c>
      <c r="BA30">
        <v>42.5</v>
      </c>
      <c r="BB30">
        <v>49.661509585246741</v>
      </c>
      <c r="BC30">
        <v>4327.21</v>
      </c>
      <c r="BD30">
        <v>0.51072446213511469</v>
      </c>
      <c r="BE30">
        <v>14134</v>
      </c>
      <c r="BF30">
        <v>13572</v>
      </c>
      <c r="BG30">
        <v>18256</v>
      </c>
      <c r="BH30">
        <v>21727</v>
      </c>
      <c r="BI30">
        <v>13513</v>
      </c>
      <c r="BJ30">
        <v>9843</v>
      </c>
      <c r="BK30">
        <v>35125</v>
      </c>
      <c r="BL30">
        <v>46575</v>
      </c>
      <c r="BM30">
        <v>42748</v>
      </c>
      <c r="BN30">
        <v>36123</v>
      </c>
      <c r="BO30">
        <v>33922</v>
      </c>
      <c r="BP30">
        <v>31034</v>
      </c>
      <c r="BQ30">
        <v>33192</v>
      </c>
      <c r="BR30">
        <v>37293</v>
      </c>
      <c r="BS30">
        <v>33230</v>
      </c>
      <c r="BT30">
        <v>48473</v>
      </c>
      <c r="BU30">
        <v>51530</v>
      </c>
      <c r="BV30">
        <v>548186</v>
      </c>
      <c r="BW30">
        <v>7195</v>
      </c>
      <c r="BX30">
        <v>6914</v>
      </c>
      <c r="BY30">
        <v>9400</v>
      </c>
      <c r="BZ30">
        <v>11172</v>
      </c>
      <c r="CA30">
        <v>7002</v>
      </c>
      <c r="CB30">
        <v>4934</v>
      </c>
      <c r="CC30">
        <v>16973</v>
      </c>
      <c r="CD30">
        <v>23863</v>
      </c>
      <c r="CE30">
        <v>22507</v>
      </c>
      <c r="CF30">
        <v>18574</v>
      </c>
      <c r="CG30">
        <v>16787</v>
      </c>
      <c r="CH30">
        <v>15300</v>
      </c>
      <c r="CI30">
        <v>16763</v>
      </c>
      <c r="CJ30">
        <v>18788</v>
      </c>
      <c r="CK30">
        <v>16347</v>
      </c>
      <c r="CL30">
        <v>22244</v>
      </c>
      <c r="CM30">
        <v>20071</v>
      </c>
      <c r="CN30">
        <v>268214</v>
      </c>
      <c r="CO30">
        <v>6939</v>
      </c>
      <c r="CP30">
        <v>6658</v>
      </c>
      <c r="CQ30">
        <v>8856</v>
      </c>
      <c r="CR30">
        <v>10555</v>
      </c>
      <c r="CS30">
        <v>6511</v>
      </c>
      <c r="CT30">
        <v>4909</v>
      </c>
      <c r="CU30">
        <v>18152</v>
      </c>
      <c r="CV30">
        <v>22712</v>
      </c>
      <c r="CW30">
        <v>20241</v>
      </c>
      <c r="CX30">
        <v>17549</v>
      </c>
      <c r="CY30">
        <v>17135</v>
      </c>
      <c r="CZ30">
        <v>15734</v>
      </c>
      <c r="DA30">
        <v>16429</v>
      </c>
      <c r="DB30">
        <v>18505</v>
      </c>
      <c r="DC30">
        <v>16883</v>
      </c>
      <c r="DD30">
        <v>26229</v>
      </c>
      <c r="DE30">
        <v>31459</v>
      </c>
      <c r="DF30">
        <v>279972</v>
      </c>
      <c r="DG30">
        <v>0.14529883950043099</v>
      </c>
      <c r="DH30">
        <v>32.200000000000003</v>
      </c>
      <c r="DI30">
        <v>75.099999999999994</v>
      </c>
      <c r="DJ30">
        <v>35.44</v>
      </c>
      <c r="DK30">
        <v>90.37</v>
      </c>
      <c r="DL30">
        <v>24.37</v>
      </c>
      <c r="DM30">
        <v>0.09</v>
      </c>
      <c r="DN30">
        <v>0.09</v>
      </c>
      <c r="DO30">
        <v>0</v>
      </c>
      <c r="DP30">
        <v>56.35</v>
      </c>
      <c r="DQ30">
        <v>14.42</v>
      </c>
      <c r="DR30">
        <v>55.88</v>
      </c>
      <c r="DS30">
        <v>105.9</v>
      </c>
      <c r="DT30">
        <v>93.7</v>
      </c>
      <c r="DU30">
        <v>8.3246337458374994E-2</v>
      </c>
      <c r="DV30">
        <v>6.3</v>
      </c>
      <c r="DW30">
        <v>41</v>
      </c>
      <c r="DX30">
        <v>103.06</v>
      </c>
      <c r="DY30">
        <v>43.53</v>
      </c>
      <c r="DZ30">
        <v>2.13</v>
      </c>
      <c r="EA30">
        <v>15.7</v>
      </c>
      <c r="EB30">
        <v>-3.02</v>
      </c>
      <c r="EC30">
        <v>25.96</v>
      </c>
      <c r="ED30">
        <v>7.93</v>
      </c>
      <c r="EE30">
        <v>-4.3600000000000003</v>
      </c>
      <c r="EF30">
        <v>-1.1299999999999999</v>
      </c>
      <c r="EG30">
        <v>9921.0233318084902</v>
      </c>
      <c r="EH30">
        <v>125.991254724672</v>
      </c>
      <c r="EI30">
        <v>80.31</v>
      </c>
      <c r="EJ30">
        <v>25174.61</v>
      </c>
      <c r="EK30">
        <v>1836.53</v>
      </c>
      <c r="EL30">
        <v>1399.52</v>
      </c>
      <c r="EM30">
        <v>13.83</v>
      </c>
      <c r="EN30">
        <v>56.43</v>
      </c>
      <c r="EO30">
        <v>0.56000000000000005</v>
      </c>
      <c r="EP30">
        <v>4.8899999999999997</v>
      </c>
      <c r="EQ30">
        <v>10.039999999999999</v>
      </c>
      <c r="ER30">
        <v>14.09</v>
      </c>
      <c r="ES30">
        <v>4.82</v>
      </c>
      <c r="ET30">
        <v>7.36</v>
      </c>
      <c r="EU30">
        <v>3.7</v>
      </c>
      <c r="EV30">
        <v>48480</v>
      </c>
      <c r="EW30">
        <v>3677.62</v>
      </c>
      <c r="EX30">
        <v>23.16</v>
      </c>
      <c r="EY30">
        <v>59.81</v>
      </c>
      <c r="EZ30">
        <v>20.81</v>
      </c>
      <c r="FA30">
        <v>12.88</v>
      </c>
      <c r="FB30">
        <v>0.95</v>
      </c>
      <c r="FC30">
        <v>339005</v>
      </c>
      <c r="FD30">
        <v>30.89</v>
      </c>
      <c r="FE30">
        <v>220298</v>
      </c>
      <c r="FF30">
        <v>72.36</v>
      </c>
      <c r="FG30">
        <v>14.49</v>
      </c>
      <c r="FH30">
        <v>445</v>
      </c>
      <c r="FI30">
        <v>11</v>
      </c>
      <c r="FJ30">
        <v>388</v>
      </c>
      <c r="FK30">
        <v>157</v>
      </c>
      <c r="FL30">
        <v>431</v>
      </c>
      <c r="FM30">
        <v>11</v>
      </c>
      <c r="FN30">
        <v>375</v>
      </c>
      <c r="FO30">
        <v>155</v>
      </c>
      <c r="FP30">
        <v>123524</v>
      </c>
      <c r="FQ30">
        <v>2395</v>
      </c>
      <c r="FR30">
        <v>66129</v>
      </c>
      <c r="FS30">
        <v>55000</v>
      </c>
      <c r="FT30">
        <v>87.09</v>
      </c>
      <c r="FU30">
        <v>8.69</v>
      </c>
      <c r="FV30">
        <v>4.22</v>
      </c>
      <c r="FW30">
        <v>360.53054619797001</v>
      </c>
      <c r="FX30">
        <v>1056.0421572405919</v>
      </c>
      <c r="FY30">
        <v>103.6423248063368</v>
      </c>
      <c r="FZ30">
        <v>3290.5564139357539</v>
      </c>
      <c r="GA30">
        <v>1416.572703438562</v>
      </c>
      <c r="GB30">
        <v>74.549096892603899</v>
      </c>
      <c r="GC30">
        <v>85.8</v>
      </c>
      <c r="GD30">
        <v>80.714794901953994</v>
      </c>
      <c r="GE30">
        <v>19.28520509804601</v>
      </c>
      <c r="GF30">
        <v>1.13614573346117</v>
      </c>
      <c r="GG30">
        <v>0.26298933135015717</v>
      </c>
      <c r="GH30">
        <v>0.73701066864984266</v>
      </c>
      <c r="GI30">
        <v>0.27130300639153759</v>
      </c>
      <c r="GJ30">
        <v>0</v>
      </c>
      <c r="GK30">
        <v>1.463834876713157</v>
      </c>
      <c r="GL30">
        <v>0.5223438028910482</v>
      </c>
      <c r="GM30">
        <v>0.30688524590163929</v>
      </c>
      <c r="GN30">
        <v>33.245901639344261</v>
      </c>
      <c r="GO30">
        <v>3.8469945355191257E-2</v>
      </c>
      <c r="GP30">
        <v>11.584699453551909</v>
      </c>
      <c r="GQ30">
        <v>96.415300546448094</v>
      </c>
      <c r="GR30">
        <v>4575</v>
      </c>
      <c r="GS30">
        <v>3.894260874164746</v>
      </c>
      <c r="GT30">
        <v>3.2296259760580819</v>
      </c>
      <c r="GU30">
        <v>66.754098360655746</v>
      </c>
      <c r="GV30">
        <v>87.332880126897805</v>
      </c>
      <c r="GW30">
        <v>89.640902416232819</v>
      </c>
      <c r="GX30">
        <v>6.9439838403851084</v>
      </c>
      <c r="GY30">
        <v>384.76316723947031</v>
      </c>
      <c r="GZ30">
        <v>3.1796000000000002</v>
      </c>
      <c r="HA30">
        <v>37.392400000000002</v>
      </c>
      <c r="HB30">
        <v>0.85299999999999998</v>
      </c>
      <c r="HC30">
        <v>0.22</v>
      </c>
      <c r="HD30">
        <v>0.161</v>
      </c>
      <c r="HE30">
        <v>0.35599999999999998</v>
      </c>
      <c r="HF30">
        <v>0.11899999999999999</v>
      </c>
      <c r="HG30">
        <v>0.14499999999999999</v>
      </c>
      <c r="HH30">
        <v>2.7E-2</v>
      </c>
      <c r="HI30">
        <v>4.8000000000000001E-2</v>
      </c>
      <c r="HJ30">
        <v>0.186</v>
      </c>
      <c r="HK30">
        <v>0.47599999999999998</v>
      </c>
      <c r="HL30">
        <v>0.26300000000000001</v>
      </c>
      <c r="HM30">
        <v>508.3</v>
      </c>
      <c r="HN30">
        <v>2.1387949249389471</v>
      </c>
      <c r="HO30">
        <v>570.23</v>
      </c>
      <c r="HP30">
        <v>475.7</v>
      </c>
      <c r="HQ30">
        <v>583.07000000000005</v>
      </c>
      <c r="HR30">
        <v>1.65</v>
      </c>
      <c r="HS30">
        <v>1147</v>
      </c>
      <c r="HT30">
        <v>1056</v>
      </c>
      <c r="HU30">
        <v>87</v>
      </c>
      <c r="HV30">
        <v>4</v>
      </c>
      <c r="HW30">
        <v>210.44133970589581</v>
      </c>
      <c r="HX30" t="s">
        <v>249</v>
      </c>
      <c r="HY30">
        <v>2398</v>
      </c>
      <c r="HZ30">
        <v>3.63</v>
      </c>
      <c r="IA30">
        <v>3.3</v>
      </c>
      <c r="IB30">
        <v>4</v>
      </c>
      <c r="IC30">
        <v>4.0999999999999996</v>
      </c>
      <c r="ID30">
        <v>4.0999999999999996</v>
      </c>
      <c r="IE30">
        <v>2.6</v>
      </c>
      <c r="IF30">
        <v>3.1</v>
      </c>
      <c r="IG30">
        <v>3.5</v>
      </c>
      <c r="IH30">
        <v>2.7</v>
      </c>
      <c r="II30">
        <v>3.3</v>
      </c>
      <c r="IJ30">
        <v>3.8</v>
      </c>
      <c r="IK30">
        <v>3.1</v>
      </c>
      <c r="IL30">
        <v>4.7</v>
      </c>
      <c r="IM30">
        <v>3.7</v>
      </c>
      <c r="IN30">
        <v>4.5</v>
      </c>
      <c r="IO30">
        <v>4</v>
      </c>
      <c r="IP30">
        <v>3.9</v>
      </c>
      <c r="IQ30">
        <v>3.7</v>
      </c>
      <c r="IR30">
        <v>4.4000000000000004</v>
      </c>
      <c r="IS30">
        <v>4.0999999999999996</v>
      </c>
      <c r="IT30">
        <v>4.3</v>
      </c>
      <c r="IU30">
        <v>4.2</v>
      </c>
      <c r="IV30">
        <v>4.4000000000000004</v>
      </c>
      <c r="IW30">
        <v>4.5</v>
      </c>
      <c r="IX30">
        <v>4.2</v>
      </c>
      <c r="IY30">
        <v>3.8</v>
      </c>
      <c r="IZ30">
        <v>4.7</v>
      </c>
      <c r="JA30">
        <v>3.5</v>
      </c>
      <c r="JB30">
        <v>2.2999999999999998</v>
      </c>
      <c r="JC30">
        <v>2.6</v>
      </c>
      <c r="JD30">
        <v>2.2000000000000002</v>
      </c>
      <c r="JE30">
        <v>3.1</v>
      </c>
      <c r="JF30">
        <v>2.8</v>
      </c>
      <c r="JG30" t="s">
        <v>203</v>
      </c>
      <c r="JH30">
        <v>1668</v>
      </c>
      <c r="JI30">
        <v>2</v>
      </c>
      <c r="JJ30">
        <v>3.52</v>
      </c>
      <c r="JK30">
        <v>3.2</v>
      </c>
      <c r="JL30">
        <v>3.9</v>
      </c>
      <c r="JM30">
        <v>4</v>
      </c>
      <c r="JN30">
        <v>4</v>
      </c>
      <c r="JO30">
        <v>2.4</v>
      </c>
      <c r="JP30">
        <v>3</v>
      </c>
      <c r="JQ30">
        <v>3.4</v>
      </c>
      <c r="JR30">
        <v>2.7</v>
      </c>
      <c r="JS30">
        <v>3.3</v>
      </c>
      <c r="JT30">
        <v>3.8</v>
      </c>
      <c r="JU30">
        <v>3.2</v>
      </c>
      <c r="JV30">
        <v>4.7</v>
      </c>
      <c r="JW30">
        <v>3.6</v>
      </c>
      <c r="JX30">
        <v>4.3</v>
      </c>
      <c r="JY30">
        <v>3.7</v>
      </c>
      <c r="JZ30">
        <v>3.7</v>
      </c>
      <c r="KA30">
        <v>3.6</v>
      </c>
      <c r="KB30">
        <v>4.3</v>
      </c>
      <c r="KC30">
        <v>4</v>
      </c>
      <c r="KD30">
        <v>4.3</v>
      </c>
      <c r="KE30">
        <v>4</v>
      </c>
      <c r="KF30">
        <v>4.3</v>
      </c>
      <c r="KG30">
        <v>4.4000000000000004</v>
      </c>
      <c r="KH30">
        <v>4.0999999999999996</v>
      </c>
      <c r="KI30">
        <v>3.7</v>
      </c>
      <c r="KJ30">
        <v>4.5</v>
      </c>
      <c r="KK30">
        <v>3.2</v>
      </c>
      <c r="KL30">
        <v>2.2000000000000002</v>
      </c>
      <c r="KM30">
        <v>2.4</v>
      </c>
      <c r="KN30">
        <v>2.1</v>
      </c>
      <c r="KO30">
        <v>3</v>
      </c>
      <c r="KP30">
        <v>2.5</v>
      </c>
      <c r="KQ30" t="s">
        <v>203</v>
      </c>
      <c r="KR30">
        <v>99.3</v>
      </c>
      <c r="KS30">
        <v>6.88</v>
      </c>
      <c r="KT30">
        <v>16.16</v>
      </c>
      <c r="KU30">
        <v>7.92</v>
      </c>
      <c r="KV30">
        <v>14.43</v>
      </c>
      <c r="KW30">
        <v>4.05</v>
      </c>
      <c r="KX30">
        <v>0</v>
      </c>
      <c r="KY30">
        <v>0</v>
      </c>
      <c r="KZ30">
        <v>358.77</v>
      </c>
      <c r="LA30">
        <v>99.12</v>
      </c>
      <c r="LB30">
        <v>451.04</v>
      </c>
      <c r="LC30">
        <v>94.09</v>
      </c>
      <c r="LD30">
        <v>554.04</v>
      </c>
      <c r="LE30">
        <v>89.82</v>
      </c>
      <c r="LF30">
        <v>220.19</v>
      </c>
      <c r="LG30">
        <v>99.96</v>
      </c>
      <c r="LH30">
        <v>54.88</v>
      </c>
      <c r="LI30">
        <v>30.67</v>
      </c>
      <c r="LJ30">
        <v>34.950000000000003</v>
      </c>
      <c r="LK30">
        <v>11.42</v>
      </c>
      <c r="LL30">
        <v>11.11</v>
      </c>
      <c r="LM30">
        <v>6.75</v>
      </c>
      <c r="LN30">
        <v>4.09</v>
      </c>
      <c r="LO30">
        <v>26.34</v>
      </c>
      <c r="LP30">
        <v>1.98</v>
      </c>
      <c r="LQ30">
        <v>16.3</v>
      </c>
      <c r="LR30">
        <v>1.84</v>
      </c>
      <c r="LS30">
        <v>104.428662691653</v>
      </c>
      <c r="LT30">
        <v>5.8121814777063996</v>
      </c>
      <c r="LU30">
        <v>17.967206132879099</v>
      </c>
      <c r="LV30">
        <v>490396.62765406002</v>
      </c>
      <c r="LW30">
        <v>84374</v>
      </c>
      <c r="LX30">
        <v>40760</v>
      </c>
      <c r="LY30">
        <v>40311</v>
      </c>
      <c r="LZ30">
        <v>3303</v>
      </c>
      <c r="MA30">
        <v>7516</v>
      </c>
      <c r="MB30">
        <v>6846</v>
      </c>
      <c r="MC30">
        <v>12103</v>
      </c>
      <c r="MD30">
        <v>27456</v>
      </c>
      <c r="ME30">
        <v>20687</v>
      </c>
      <c r="MF30">
        <v>7750</v>
      </c>
      <c r="MG30">
        <v>2016</v>
      </c>
      <c r="MH30">
        <v>4696</v>
      </c>
      <c r="MI30">
        <v>2269</v>
      </c>
      <c r="MJ30">
        <v>2257</v>
      </c>
      <c r="MK30">
        <v>0.498674326115776</v>
      </c>
      <c r="ML30">
        <v>173</v>
      </c>
      <c r="MM30">
        <v>488</v>
      </c>
      <c r="MN30">
        <v>496</v>
      </c>
      <c r="MO30">
        <v>788</v>
      </c>
      <c r="MP30">
        <v>1408</v>
      </c>
      <c r="MQ30">
        <v>1082</v>
      </c>
      <c r="MR30">
        <v>354</v>
      </c>
      <c r="MS30">
        <v>82</v>
      </c>
      <c r="MT30">
        <v>490397</v>
      </c>
      <c r="MU30">
        <v>0.89973603583935302</v>
      </c>
      <c r="MV30">
        <v>42.6703046839473</v>
      </c>
      <c r="MW30">
        <v>38.8197701149425</v>
      </c>
      <c r="MX30">
        <v>40.373928335898</v>
      </c>
      <c r="MY30">
        <v>6930.2781289835102</v>
      </c>
      <c r="MZ30">
        <v>4.2406278801494803</v>
      </c>
      <c r="NA30">
        <v>5.2897340074741699</v>
      </c>
      <c r="NB30">
        <v>106.549571334359</v>
      </c>
      <c r="NC30">
        <v>1427.7953396350899</v>
      </c>
      <c r="ND30">
        <v>0.1524216524216524</v>
      </c>
      <c r="NE30">
        <v>1404</v>
      </c>
      <c r="NF30">
        <v>51.749800754809513</v>
      </c>
      <c r="NG30">
        <v>11.86503831577833</v>
      </c>
      <c r="NH30">
        <v>221</v>
      </c>
      <c r="NI30">
        <v>269</v>
      </c>
      <c r="NJ30">
        <v>517</v>
      </c>
      <c r="NK30">
        <v>559</v>
      </c>
      <c r="NL30">
        <v>520</v>
      </c>
      <c r="NM30">
        <v>0.1059443911792905</v>
      </c>
      <c r="NN30">
        <v>0.1289549376797699</v>
      </c>
      <c r="NO30">
        <v>0.24784276126558011</v>
      </c>
      <c r="NP30">
        <v>0.26797698945349951</v>
      </c>
      <c r="NQ30">
        <v>0.24928092042186001</v>
      </c>
      <c r="NR30">
        <v>47.611936720997122</v>
      </c>
      <c r="NS30">
        <v>2086</v>
      </c>
      <c r="NT30">
        <v>0.52371825586966936</v>
      </c>
      <c r="NU30">
        <v>2087</v>
      </c>
      <c r="NV30">
        <v>21.712147517110822</v>
      </c>
      <c r="NW30">
        <v>109</v>
      </c>
      <c r="NX30">
        <v>0.28440366972477071</v>
      </c>
      <c r="NY30">
        <v>0.14678899082568811</v>
      </c>
      <c r="NZ30">
        <v>0.20183486238532111</v>
      </c>
      <c r="OA30">
        <v>0.22018348623853209</v>
      </c>
      <c r="OB30">
        <v>5.5045871559633031E-2</v>
      </c>
      <c r="OC30">
        <v>9.1743119266055051E-3</v>
      </c>
      <c r="OD30">
        <v>8.2568807339449546E-2</v>
      </c>
      <c r="OE30">
        <v>3.614690721649485</v>
      </c>
      <c r="OF30">
        <v>12.58073079190283</v>
      </c>
      <c r="OG30">
        <v>1552</v>
      </c>
      <c r="OH30">
        <v>0.24162371134020619</v>
      </c>
      <c r="OI30">
        <v>0.31765463917525771</v>
      </c>
      <c r="OJ30">
        <v>0.20940721649484539</v>
      </c>
      <c r="OK30">
        <v>0.1153350515463918</v>
      </c>
      <c r="OL30">
        <v>5.8634020618556701E-2</v>
      </c>
      <c r="OM30">
        <v>4.0592783505154641E-2</v>
      </c>
      <c r="ON30">
        <v>1.6752577319587628E-2</v>
      </c>
      <c r="OO30">
        <v>575</v>
      </c>
      <c r="OP30">
        <v>855</v>
      </c>
      <c r="OQ30">
        <v>2264</v>
      </c>
      <c r="OR30">
        <v>1764</v>
      </c>
      <c r="OS30">
        <v>339</v>
      </c>
      <c r="OT30">
        <v>9.9189235811626697E-2</v>
      </c>
      <c r="OU30">
        <v>0.14749008107641881</v>
      </c>
      <c r="OV30">
        <v>0.39054683456960498</v>
      </c>
      <c r="OW30">
        <v>0.30429532516819052</v>
      </c>
      <c r="OX30">
        <v>5.8478523374159048E-2</v>
      </c>
      <c r="OY30">
        <v>41.845264792133861</v>
      </c>
      <c r="OZ30">
        <v>5797</v>
      </c>
      <c r="PA30">
        <v>0.4755982664405502</v>
      </c>
      <c r="PB30">
        <v>5307</v>
      </c>
      <c r="PC30">
        <v>5.6045991887555262</v>
      </c>
      <c r="PD30">
        <v>107901</v>
      </c>
      <c r="PE30">
        <v>0.3064197736814302</v>
      </c>
      <c r="PF30">
        <v>0.31171166161574038</v>
      </c>
      <c r="PG30">
        <v>0.233009888694266</v>
      </c>
      <c r="PH30">
        <v>0.1138080277291221</v>
      </c>
      <c r="PI30">
        <v>3.3122955301619079E-2</v>
      </c>
      <c r="PJ30">
        <v>1.7979444120073029E-3</v>
      </c>
      <c r="PK30">
        <v>1.2974856581495999E-4</v>
      </c>
      <c r="PL30">
        <v>80906</v>
      </c>
      <c r="PM30">
        <v>88653</v>
      </c>
      <c r="PN30">
        <v>140548</v>
      </c>
      <c r="PO30">
        <v>104161</v>
      </c>
      <c r="PP30">
        <v>99023</v>
      </c>
      <c r="PQ30">
        <v>15.8</v>
      </c>
      <c r="PR30">
        <v>17.3</v>
      </c>
      <c r="PS30">
        <v>27.4</v>
      </c>
      <c r="PT30">
        <v>20.3</v>
      </c>
      <c r="PU30">
        <v>19.3</v>
      </c>
      <c r="PV30">
        <v>42.5</v>
      </c>
      <c r="PW30">
        <v>0.5117962737021714</v>
      </c>
    </row>
    <row r="31" spans="1:439" x14ac:dyDescent="0.3">
      <c r="A31" t="s">
        <v>800</v>
      </c>
      <c r="B31" t="s">
        <v>814</v>
      </c>
      <c r="C31">
        <v>1</v>
      </c>
      <c r="D31" t="s">
        <v>816</v>
      </c>
      <c r="E31" t="s">
        <v>821</v>
      </c>
      <c r="F31" t="s">
        <v>319</v>
      </c>
      <c r="G31" t="s">
        <v>406</v>
      </c>
      <c r="H31" t="s">
        <v>407</v>
      </c>
      <c r="I31" t="s">
        <v>408</v>
      </c>
      <c r="J31" t="s">
        <v>409</v>
      </c>
      <c r="K31">
        <v>7.184107</v>
      </c>
      <c r="L31">
        <v>51.399034999999998</v>
      </c>
      <c r="M31" t="s">
        <v>411</v>
      </c>
      <c r="N31" t="s">
        <v>872</v>
      </c>
      <c r="O31" t="s">
        <v>410</v>
      </c>
      <c r="P31" t="s">
        <v>830</v>
      </c>
      <c r="Q31">
        <v>1</v>
      </c>
      <c r="R31">
        <v>11</v>
      </c>
      <c r="S31">
        <v>53</v>
      </c>
      <c r="T31">
        <v>73</v>
      </c>
      <c r="U31">
        <v>113</v>
      </c>
      <c r="V31">
        <v>5113000</v>
      </c>
      <c r="W31" t="s">
        <v>905</v>
      </c>
      <c r="X31">
        <v>0</v>
      </c>
      <c r="Y31">
        <v>71.67</v>
      </c>
      <c r="Z31">
        <v>22.1</v>
      </c>
      <c r="AA31">
        <v>4.5369999999999999</v>
      </c>
      <c r="AB31">
        <v>4.8499999999999996</v>
      </c>
      <c r="AC31">
        <v>29.7</v>
      </c>
      <c r="AD31">
        <v>27.7</v>
      </c>
      <c r="AE31">
        <v>25.44</v>
      </c>
      <c r="AF31">
        <v>40.630000000000003</v>
      </c>
      <c r="AG31">
        <v>423</v>
      </c>
      <c r="AH31">
        <v>13.35</v>
      </c>
      <c r="AI31">
        <v>4.2</v>
      </c>
      <c r="AJ31">
        <v>10.8</v>
      </c>
      <c r="AK31">
        <v>149731</v>
      </c>
      <c r="AL31">
        <v>0</v>
      </c>
      <c r="AM31">
        <v>6</v>
      </c>
      <c r="AN31">
        <v>119.93</v>
      </c>
      <c r="AO31">
        <v>27.15</v>
      </c>
      <c r="AP31">
        <v>1.99</v>
      </c>
      <c r="AQ31">
        <v>47.2</v>
      </c>
      <c r="AR31">
        <v>37.344620660094293</v>
      </c>
      <c r="AS31">
        <v>3.88</v>
      </c>
      <c r="AT31">
        <v>267.98</v>
      </c>
      <c r="AU31">
        <v>54637</v>
      </c>
      <c r="AV31">
        <v>758.84722222222217</v>
      </c>
      <c r="AW31">
        <v>26501</v>
      </c>
      <c r="AX31">
        <v>28136</v>
      </c>
      <c r="AY31">
        <v>0.65</v>
      </c>
      <c r="AZ31">
        <v>-64.3</v>
      </c>
      <c r="BA31">
        <v>47.1</v>
      </c>
      <c r="BB31">
        <v>34.336978381096017</v>
      </c>
      <c r="BC31">
        <v>945.78</v>
      </c>
      <c r="BD31">
        <v>0.51448187477114615</v>
      </c>
      <c r="BE31">
        <v>1285</v>
      </c>
      <c r="BF31">
        <v>1312</v>
      </c>
      <c r="BG31">
        <v>1922</v>
      </c>
      <c r="BH31">
        <v>2281</v>
      </c>
      <c r="BI31">
        <v>1355</v>
      </c>
      <c r="BJ31">
        <v>876</v>
      </c>
      <c r="BK31">
        <v>2275</v>
      </c>
      <c r="BL31">
        <v>2627</v>
      </c>
      <c r="BM31">
        <v>3024</v>
      </c>
      <c r="BN31">
        <v>3257</v>
      </c>
      <c r="BO31">
        <v>3165</v>
      </c>
      <c r="BP31">
        <v>2842</v>
      </c>
      <c r="BQ31">
        <v>3694</v>
      </c>
      <c r="BR31">
        <v>4762</v>
      </c>
      <c r="BS31">
        <v>4405</v>
      </c>
      <c r="BT31">
        <v>7048</v>
      </c>
      <c r="BU31">
        <v>6877</v>
      </c>
      <c r="BV31">
        <v>54620</v>
      </c>
      <c r="BW31">
        <v>659</v>
      </c>
      <c r="BX31">
        <v>714</v>
      </c>
      <c r="BY31">
        <v>1012</v>
      </c>
      <c r="BZ31">
        <v>1200</v>
      </c>
      <c r="CA31">
        <v>657</v>
      </c>
      <c r="CB31">
        <v>476</v>
      </c>
      <c r="CC31">
        <v>1207</v>
      </c>
      <c r="CD31">
        <v>1371</v>
      </c>
      <c r="CE31">
        <v>1499</v>
      </c>
      <c r="CF31">
        <v>1653</v>
      </c>
      <c r="CG31">
        <v>1595</v>
      </c>
      <c r="CH31">
        <v>1348</v>
      </c>
      <c r="CI31">
        <v>1796</v>
      </c>
      <c r="CJ31">
        <v>2299</v>
      </c>
      <c r="CK31">
        <v>2178</v>
      </c>
      <c r="CL31">
        <v>3205</v>
      </c>
      <c r="CM31">
        <v>2745</v>
      </c>
      <c r="CN31">
        <v>26519</v>
      </c>
      <c r="CO31">
        <v>626</v>
      </c>
      <c r="CP31">
        <v>598</v>
      </c>
      <c r="CQ31">
        <v>910</v>
      </c>
      <c r="CR31">
        <v>1081</v>
      </c>
      <c r="CS31">
        <v>698</v>
      </c>
      <c r="CT31">
        <v>400</v>
      </c>
      <c r="CU31">
        <v>1068</v>
      </c>
      <c r="CV31">
        <v>1256</v>
      </c>
      <c r="CW31">
        <v>1525</v>
      </c>
      <c r="CX31">
        <v>1604</v>
      </c>
      <c r="CY31">
        <v>1570</v>
      </c>
      <c r="CZ31">
        <v>1494</v>
      </c>
      <c r="DA31">
        <v>1898</v>
      </c>
      <c r="DB31">
        <v>2463</v>
      </c>
      <c r="DC31">
        <v>2227</v>
      </c>
      <c r="DD31">
        <v>3843</v>
      </c>
      <c r="DE31">
        <v>4132</v>
      </c>
      <c r="DF31">
        <v>28101</v>
      </c>
      <c r="DG31">
        <v>0.109264344558462</v>
      </c>
      <c r="DH31">
        <v>22.6</v>
      </c>
      <c r="DI31">
        <v>77.400000000000006</v>
      </c>
      <c r="DJ31">
        <v>30.94</v>
      </c>
      <c r="DK31">
        <v>89.63</v>
      </c>
      <c r="DL31">
        <v>8.44</v>
      </c>
      <c r="DM31">
        <v>33.57</v>
      </c>
      <c r="DN31">
        <v>99.21</v>
      </c>
      <c r="DO31">
        <v>65.64</v>
      </c>
      <c r="DP31">
        <v>24.71</v>
      </c>
      <c r="DQ31">
        <v>16.079999999999998</v>
      </c>
      <c r="DR31">
        <v>13.46</v>
      </c>
      <c r="DS31">
        <v>0</v>
      </c>
      <c r="DT31">
        <v>0</v>
      </c>
      <c r="DU31">
        <v>0</v>
      </c>
      <c r="DV31">
        <v>5.7</v>
      </c>
      <c r="DW31">
        <v>41.1</v>
      </c>
      <c r="DX31">
        <v>101.89</v>
      </c>
      <c r="DY31">
        <v>33.33</v>
      </c>
      <c r="DZ31">
        <v>4.8099999999999996</v>
      </c>
      <c r="EA31">
        <v>10.99</v>
      </c>
      <c r="EB31">
        <v>6.26</v>
      </c>
      <c r="EC31">
        <v>-8.7899999999999991</v>
      </c>
      <c r="ED31">
        <v>4.8099999999999996</v>
      </c>
      <c r="EE31">
        <v>7.53</v>
      </c>
      <c r="EF31">
        <v>-0.23</v>
      </c>
      <c r="EG31">
        <v>5783.3348196301886</v>
      </c>
      <c r="EH31">
        <v>153.75484712155551</v>
      </c>
      <c r="EI31">
        <v>69.239999999999995</v>
      </c>
      <c r="EJ31">
        <v>26462.26</v>
      </c>
      <c r="EK31">
        <v>1129.23</v>
      </c>
      <c r="EL31">
        <v>433.01</v>
      </c>
      <c r="EM31">
        <v>18.97</v>
      </c>
      <c r="EN31">
        <v>35.46</v>
      </c>
      <c r="EO31">
        <v>0.42</v>
      </c>
      <c r="EP31">
        <v>4.9000000000000004</v>
      </c>
      <c r="EQ31">
        <v>9.4499999999999993</v>
      </c>
      <c r="ER31">
        <v>6.56</v>
      </c>
      <c r="ES31">
        <v>3.25</v>
      </c>
      <c r="ET31">
        <v>10.56</v>
      </c>
      <c r="EU31">
        <v>1.4</v>
      </c>
      <c r="EV31">
        <v>43366</v>
      </c>
      <c r="EW31">
        <v>3475.64</v>
      </c>
      <c r="EX31">
        <v>25.68</v>
      </c>
      <c r="EY31">
        <v>62.61</v>
      </c>
      <c r="EZ31">
        <v>13.72</v>
      </c>
      <c r="FA31">
        <v>15.91</v>
      </c>
      <c r="FB31">
        <v>0.47</v>
      </c>
      <c r="FC31">
        <v>13147</v>
      </c>
      <c r="FD31">
        <v>29.53</v>
      </c>
      <c r="FE31">
        <v>20969</v>
      </c>
      <c r="FF31">
        <v>51.48</v>
      </c>
      <c r="FG31">
        <v>25.24</v>
      </c>
      <c r="FH31">
        <v>149</v>
      </c>
      <c r="FI31">
        <v>2</v>
      </c>
      <c r="FJ31">
        <v>148</v>
      </c>
      <c r="FK31">
        <v>5</v>
      </c>
      <c r="FL31">
        <v>104</v>
      </c>
      <c r="FM31">
        <v>2</v>
      </c>
      <c r="FN31">
        <v>103</v>
      </c>
      <c r="FO31">
        <v>5</v>
      </c>
      <c r="FP31">
        <v>11846</v>
      </c>
      <c r="FQ31">
        <v>120</v>
      </c>
      <c r="FR31">
        <v>11087</v>
      </c>
      <c r="FS31">
        <v>639</v>
      </c>
      <c r="FT31">
        <v>38.869999999999997</v>
      </c>
      <c r="FU31">
        <v>30.45</v>
      </c>
      <c r="FV31">
        <v>30.68</v>
      </c>
      <c r="FW31">
        <v>43.497048812622033</v>
      </c>
      <c r="FX31">
        <v>216.76513908621101</v>
      </c>
      <c r="FY31">
        <v>0.49529400695324899</v>
      </c>
      <c r="FZ31">
        <v>709.94663164745634</v>
      </c>
      <c r="GA31">
        <v>260.26218789883308</v>
      </c>
      <c r="GB31">
        <v>83.287219260014126</v>
      </c>
      <c r="GC31">
        <v>77.900000000000006</v>
      </c>
      <c r="GD31">
        <v>93.050110435061413</v>
      </c>
      <c r="GE31">
        <v>6.9498895649385872</v>
      </c>
      <c r="GF31">
        <v>1.7403314917127071</v>
      </c>
      <c r="GG31">
        <v>5.05911545213781E-2</v>
      </c>
      <c r="GH31">
        <v>0.94940884547862203</v>
      </c>
      <c r="GI31">
        <v>3.3682002261605691E-2</v>
      </c>
      <c r="GJ31">
        <v>0</v>
      </c>
      <c r="GK31">
        <v>1.668683509306444</v>
      </c>
      <c r="GL31">
        <v>8.8919147602884524E-2</v>
      </c>
      <c r="GM31">
        <v>0.30441898527004913</v>
      </c>
      <c r="GN31">
        <v>37.97054009819967</v>
      </c>
      <c r="GO31">
        <v>3.2733224222585931E-3</v>
      </c>
      <c r="GP31">
        <v>8.0196399345335507</v>
      </c>
      <c r="GQ31">
        <v>96.726677577741398</v>
      </c>
      <c r="GR31">
        <v>611</v>
      </c>
      <c r="GS31">
        <v>4.2761521776168481</v>
      </c>
      <c r="GT31">
        <v>2.3476326120700359</v>
      </c>
      <c r="GU31">
        <v>62.02945990180033</v>
      </c>
      <c r="GV31">
        <v>98</v>
      </c>
      <c r="GW31">
        <v>97.497805092186127</v>
      </c>
      <c r="GX31">
        <v>3.6147526097060152</v>
      </c>
      <c r="GY31">
        <v>209.93061051664569</v>
      </c>
      <c r="GZ31">
        <v>3.0428000000000002</v>
      </c>
      <c r="HA31">
        <v>38.094700000000003</v>
      </c>
      <c r="HB31">
        <v>0.84199999999999997</v>
      </c>
      <c r="HC31">
        <v>0.216</v>
      </c>
      <c r="HD31">
        <v>5.1999999999999998E-2</v>
      </c>
      <c r="HE31">
        <v>0.47299999999999998</v>
      </c>
      <c r="HF31">
        <v>0.14499999999999999</v>
      </c>
      <c r="HG31">
        <v>0.113</v>
      </c>
      <c r="HH31">
        <v>2.5000000000000001E-2</v>
      </c>
      <c r="HI31">
        <v>2.4E-2</v>
      </c>
      <c r="HJ31">
        <v>0.188</v>
      </c>
      <c r="HK31">
        <v>0.53900000000000003</v>
      </c>
      <c r="HL31">
        <v>0.22500000000000001</v>
      </c>
      <c r="HM31">
        <v>624.70000000000005</v>
      </c>
      <c r="HN31">
        <v>1.892803783628682</v>
      </c>
      <c r="HO31">
        <v>333.11</v>
      </c>
      <c r="HP31">
        <v>307.5</v>
      </c>
      <c r="HQ31">
        <v>314.8</v>
      </c>
      <c r="HR31">
        <v>0</v>
      </c>
      <c r="HS31">
        <v>28</v>
      </c>
      <c r="HT31">
        <v>25</v>
      </c>
      <c r="HU31">
        <v>3</v>
      </c>
      <c r="HV31">
        <v>0</v>
      </c>
      <c r="HW31">
        <v>51.247323242491348</v>
      </c>
      <c r="HX31" t="s">
        <v>411</v>
      </c>
      <c r="HY31">
        <v>308</v>
      </c>
      <c r="HZ31">
        <v>4.4000000000000004</v>
      </c>
      <c r="IA31">
        <v>4.0999999999999996</v>
      </c>
      <c r="IB31">
        <v>4.9000000000000004</v>
      </c>
      <c r="IC31">
        <v>4.4000000000000004</v>
      </c>
      <c r="ID31">
        <v>4.8</v>
      </c>
      <c r="IE31">
        <v>3.7</v>
      </c>
      <c r="IF31">
        <v>4</v>
      </c>
      <c r="IG31">
        <v>4.2</v>
      </c>
      <c r="IH31">
        <v>3.8</v>
      </c>
      <c r="II31">
        <v>4.5999999999999996</v>
      </c>
      <c r="IJ31">
        <v>4.0999999999999996</v>
      </c>
      <c r="IK31">
        <v>4.5</v>
      </c>
      <c r="IL31">
        <v>4.9000000000000004</v>
      </c>
      <c r="IM31">
        <v>5</v>
      </c>
      <c r="IN31">
        <v>5.2</v>
      </c>
      <c r="IO31">
        <v>5</v>
      </c>
      <c r="IP31">
        <v>4.7</v>
      </c>
      <c r="IQ31">
        <v>4.0999999999999996</v>
      </c>
      <c r="IR31">
        <v>4.5</v>
      </c>
      <c r="IS31">
        <v>4.7</v>
      </c>
      <c r="IT31">
        <v>3.3</v>
      </c>
      <c r="IU31">
        <v>4.8</v>
      </c>
      <c r="IV31">
        <v>4.8</v>
      </c>
      <c r="IW31">
        <v>5.2</v>
      </c>
      <c r="IX31">
        <v>4.8</v>
      </c>
      <c r="IY31">
        <v>4.2</v>
      </c>
      <c r="IZ31">
        <v>5.0999999999999996</v>
      </c>
      <c r="JA31">
        <v>4.8</v>
      </c>
      <c r="JB31">
        <v>3.4</v>
      </c>
      <c r="JC31">
        <v>3.8</v>
      </c>
      <c r="JD31">
        <v>3.3</v>
      </c>
      <c r="JE31">
        <v>3.4</v>
      </c>
      <c r="JF31">
        <v>4.9000000000000004</v>
      </c>
      <c r="JG31" t="s">
        <v>203</v>
      </c>
      <c r="JH31">
        <v>224</v>
      </c>
      <c r="JI31">
        <v>68</v>
      </c>
      <c r="JJ31">
        <v>4.12</v>
      </c>
      <c r="JK31">
        <v>3.9</v>
      </c>
      <c r="JL31">
        <v>4.5999999999999996</v>
      </c>
      <c r="JM31">
        <v>4.2</v>
      </c>
      <c r="JN31">
        <v>4.5</v>
      </c>
      <c r="JO31">
        <v>3.3</v>
      </c>
      <c r="JP31">
        <v>3.7</v>
      </c>
      <c r="JQ31">
        <v>4.0999999999999996</v>
      </c>
      <c r="JR31">
        <v>3.6</v>
      </c>
      <c r="JS31">
        <v>4</v>
      </c>
      <c r="JT31">
        <v>4.0999999999999996</v>
      </c>
      <c r="JU31">
        <v>4</v>
      </c>
      <c r="JV31">
        <v>4.8</v>
      </c>
      <c r="JW31">
        <v>4.8</v>
      </c>
      <c r="JX31">
        <v>4.9000000000000004</v>
      </c>
      <c r="JY31">
        <v>4.8</v>
      </c>
      <c r="JZ31">
        <v>4.4000000000000004</v>
      </c>
      <c r="KA31">
        <v>4</v>
      </c>
      <c r="KB31">
        <v>4.4000000000000004</v>
      </c>
      <c r="KC31">
        <v>4.4000000000000004</v>
      </c>
      <c r="KD31">
        <v>3.2</v>
      </c>
      <c r="KE31">
        <v>4.5</v>
      </c>
      <c r="KF31">
        <v>4.5999999999999996</v>
      </c>
      <c r="KG31">
        <v>4.9000000000000004</v>
      </c>
      <c r="KH31">
        <v>4.7</v>
      </c>
      <c r="KI31">
        <v>3.8</v>
      </c>
      <c r="KJ31">
        <v>4.8</v>
      </c>
      <c r="KK31">
        <v>4.5</v>
      </c>
      <c r="KL31">
        <v>3.2</v>
      </c>
      <c r="KM31">
        <v>3.5</v>
      </c>
      <c r="KN31">
        <v>2.8</v>
      </c>
      <c r="KO31">
        <v>3.3</v>
      </c>
      <c r="KP31">
        <v>3.8</v>
      </c>
      <c r="KQ31" t="s">
        <v>255</v>
      </c>
      <c r="KR31">
        <v>92.8</v>
      </c>
      <c r="KS31">
        <v>4.37</v>
      </c>
      <c r="KT31">
        <v>14.37</v>
      </c>
      <c r="KU31">
        <v>9.17</v>
      </c>
      <c r="KV31">
        <v>34.26</v>
      </c>
      <c r="KW31">
        <v>18.32</v>
      </c>
      <c r="KX31">
        <v>18.32</v>
      </c>
      <c r="KY31">
        <v>0</v>
      </c>
      <c r="KZ31">
        <v>729.62</v>
      </c>
      <c r="LA31">
        <v>79.12</v>
      </c>
      <c r="LB31">
        <v>1032.19</v>
      </c>
      <c r="LC31">
        <v>64.3</v>
      </c>
      <c r="LD31">
        <v>667.54</v>
      </c>
      <c r="LE31">
        <v>83.31</v>
      </c>
      <c r="LF31">
        <v>272.14999999999998</v>
      </c>
      <c r="LG31">
        <v>95.22</v>
      </c>
      <c r="LH31">
        <v>54.98</v>
      </c>
      <c r="LI31">
        <v>71.81</v>
      </c>
      <c r="LJ31">
        <v>-59.55</v>
      </c>
      <c r="LK31">
        <v>16.8</v>
      </c>
      <c r="LL31">
        <v>6.82</v>
      </c>
      <c r="LM31">
        <v>3.47</v>
      </c>
      <c r="LN31">
        <v>2.0299999999999998</v>
      </c>
      <c r="LO31">
        <v>19.77</v>
      </c>
      <c r="LP31">
        <v>2.5099999999999998</v>
      </c>
      <c r="LQ31">
        <v>5.84</v>
      </c>
      <c r="LR31">
        <v>4.32</v>
      </c>
      <c r="LS31">
        <v>66.709136630343707</v>
      </c>
      <c r="LT31">
        <v>11.585965933905999</v>
      </c>
      <c r="LU31">
        <v>5.7577535624476104</v>
      </c>
      <c r="LV31">
        <v>79584.252619753795</v>
      </c>
      <c r="LW31">
        <v>6869</v>
      </c>
      <c r="LX31">
        <v>3825</v>
      </c>
      <c r="LY31">
        <v>2916</v>
      </c>
      <c r="LZ31">
        <v>128</v>
      </c>
      <c r="MA31">
        <v>379</v>
      </c>
      <c r="MB31">
        <v>106</v>
      </c>
      <c r="MC31">
        <v>476</v>
      </c>
      <c r="MD31">
        <v>2191</v>
      </c>
      <c r="ME31">
        <v>2268</v>
      </c>
      <c r="MF31">
        <v>1216</v>
      </c>
      <c r="MG31">
        <v>233</v>
      </c>
      <c r="MH31">
        <v>1193</v>
      </c>
      <c r="MI31">
        <v>742</v>
      </c>
      <c r="MJ31">
        <v>419</v>
      </c>
      <c r="MK31">
        <v>0.360895779500431</v>
      </c>
      <c r="ML31">
        <v>33</v>
      </c>
      <c r="MM31">
        <v>53</v>
      </c>
      <c r="MN31">
        <v>28</v>
      </c>
      <c r="MO31">
        <v>117</v>
      </c>
      <c r="MP31">
        <v>393</v>
      </c>
      <c r="MQ31">
        <v>389</v>
      </c>
      <c r="MR31">
        <v>165</v>
      </c>
      <c r="MS31">
        <v>48</v>
      </c>
      <c r="MT31">
        <v>79584</v>
      </c>
      <c r="MU31">
        <v>1.4565999710773601</v>
      </c>
      <c r="MV31">
        <v>48.413533834586502</v>
      </c>
      <c r="MW31">
        <v>46.466321243523304</v>
      </c>
      <c r="MX31">
        <v>47.434042553191503</v>
      </c>
      <c r="MY31">
        <v>10872.7539758085</v>
      </c>
      <c r="MZ31">
        <v>4.6324728436170197</v>
      </c>
      <c r="NA31">
        <v>5.4382978723404296</v>
      </c>
      <c r="NB31">
        <v>119.721276595745</v>
      </c>
      <c r="NC31">
        <v>2103.8148936170201</v>
      </c>
      <c r="ND31">
        <v>0.51751824817518255</v>
      </c>
      <c r="NE31">
        <v>-1</v>
      </c>
      <c r="NF31">
        <v>51.129045115471207</v>
      </c>
      <c r="NG31">
        <v>6.4816089550257523</v>
      </c>
      <c r="NH31">
        <v>4</v>
      </c>
      <c r="NI31">
        <v>4</v>
      </c>
      <c r="NJ31">
        <v>6</v>
      </c>
      <c r="NK31">
        <v>28</v>
      </c>
      <c r="NL31">
        <v>11</v>
      </c>
      <c r="NM31">
        <v>7.5471698113207544E-2</v>
      </c>
      <c r="NN31">
        <v>7.5471698113207544E-2</v>
      </c>
      <c r="NO31">
        <v>0.1132075471698113</v>
      </c>
      <c r="NP31">
        <v>0.52830188679245282</v>
      </c>
      <c r="NQ31">
        <v>0.20754716981132079</v>
      </c>
      <c r="NR31">
        <v>53.358490566037737</v>
      </c>
      <c r="NS31">
        <v>53</v>
      </c>
      <c r="NT31">
        <v>0.52830188679245282</v>
      </c>
      <c r="NU31">
        <v>53</v>
      </c>
      <c r="NV31">
        <v>30</v>
      </c>
      <c r="NW31">
        <v>1</v>
      </c>
      <c r="NX31">
        <v>0</v>
      </c>
      <c r="NY31">
        <v>0</v>
      </c>
      <c r="NZ31">
        <v>0</v>
      </c>
      <c r="OA31">
        <v>0</v>
      </c>
      <c r="OB31">
        <v>1</v>
      </c>
      <c r="OC31">
        <v>0</v>
      </c>
      <c r="OD31">
        <v>0</v>
      </c>
      <c r="OE31">
        <v>3.1351351351351351</v>
      </c>
      <c r="OF31">
        <v>14.04968468468469</v>
      </c>
      <c r="OG31">
        <v>37</v>
      </c>
      <c r="OH31">
        <v>0.1081081081081081</v>
      </c>
      <c r="OI31">
        <v>0.27027027027027029</v>
      </c>
      <c r="OJ31">
        <v>0.13513513513513509</v>
      </c>
      <c r="OK31">
        <v>0.32432432432432429</v>
      </c>
      <c r="OL31">
        <v>0.1081081081081081</v>
      </c>
      <c r="OM31">
        <v>5.4054054054054057E-2</v>
      </c>
      <c r="ON31">
        <v>0</v>
      </c>
      <c r="OO31">
        <v>37</v>
      </c>
      <c r="OP31">
        <v>38</v>
      </c>
      <c r="OQ31">
        <v>214</v>
      </c>
      <c r="OR31">
        <v>260</v>
      </c>
      <c r="OS31">
        <v>68</v>
      </c>
      <c r="OT31">
        <v>5.9967585089140997E-2</v>
      </c>
      <c r="OU31">
        <v>6.1588330632090758E-2</v>
      </c>
      <c r="OV31">
        <v>0.34683954619124802</v>
      </c>
      <c r="OW31">
        <v>0.42139384116693679</v>
      </c>
      <c r="OX31">
        <v>0.1102106969205835</v>
      </c>
      <c r="OY31">
        <v>48.064829821717993</v>
      </c>
      <c r="OZ31">
        <v>617</v>
      </c>
      <c r="PA31">
        <v>0.41379310344827591</v>
      </c>
      <c r="PB31">
        <v>551</v>
      </c>
      <c r="PC31">
        <v>11.208556607058689</v>
      </c>
      <c r="PD31">
        <v>8741</v>
      </c>
      <c r="PE31">
        <v>0.2074133394348473</v>
      </c>
      <c r="PF31">
        <v>0.20180757350417569</v>
      </c>
      <c r="PG31">
        <v>0.18544788925752201</v>
      </c>
      <c r="PH31">
        <v>0.23853106051939141</v>
      </c>
      <c r="PI31">
        <v>0.1486099988559661</v>
      </c>
      <c r="PJ31">
        <v>1.7732524882736529E-2</v>
      </c>
      <c r="PK31">
        <v>4.5761354536094271E-4</v>
      </c>
      <c r="PL31">
        <v>7939</v>
      </c>
      <c r="PM31">
        <v>5844</v>
      </c>
      <c r="PN31">
        <v>11999</v>
      </c>
      <c r="PO31">
        <v>13352</v>
      </c>
      <c r="PP31">
        <v>13624</v>
      </c>
      <c r="PQ31">
        <v>15</v>
      </c>
      <c r="PR31">
        <v>11.1</v>
      </c>
      <c r="PS31">
        <v>22.7</v>
      </c>
      <c r="PT31">
        <v>25.3</v>
      </c>
      <c r="PU31">
        <v>25.8</v>
      </c>
      <c r="PV31">
        <v>47.1</v>
      </c>
      <c r="PW31">
        <v>0.51496238812526307</v>
      </c>
    </row>
    <row r="32" spans="1:439" x14ac:dyDescent="0.3">
      <c r="A32" t="s">
        <v>800</v>
      </c>
      <c r="B32" t="s">
        <v>814</v>
      </c>
      <c r="C32">
        <v>1</v>
      </c>
      <c r="D32" t="s">
        <v>816</v>
      </c>
      <c r="E32" t="s">
        <v>822</v>
      </c>
      <c r="F32" t="s">
        <v>196</v>
      </c>
      <c r="G32" t="s">
        <v>538</v>
      </c>
      <c r="H32" t="s">
        <v>539</v>
      </c>
      <c r="I32" t="s">
        <v>540</v>
      </c>
      <c r="J32" t="s">
        <v>541</v>
      </c>
      <c r="K32">
        <v>8.7055430000000005</v>
      </c>
      <c r="L32">
        <v>49.410524000000002</v>
      </c>
      <c r="M32" t="s">
        <v>542</v>
      </c>
      <c r="N32" t="s">
        <v>844</v>
      </c>
      <c r="O32" t="s">
        <v>844</v>
      </c>
      <c r="P32" t="s">
        <v>510</v>
      </c>
      <c r="Q32">
        <v>1</v>
      </c>
      <c r="R32">
        <v>11</v>
      </c>
      <c r="S32">
        <v>52</v>
      </c>
      <c r="T32">
        <v>72</v>
      </c>
      <c r="U32">
        <v>112</v>
      </c>
      <c r="V32">
        <v>8222000</v>
      </c>
      <c r="W32" t="s">
        <v>504</v>
      </c>
      <c r="X32">
        <v>0</v>
      </c>
      <c r="Y32">
        <v>108.83</v>
      </c>
      <c r="Z32">
        <v>23.9</v>
      </c>
      <c r="AA32">
        <v>5.4989999999999997</v>
      </c>
      <c r="AB32">
        <v>7.09</v>
      </c>
      <c r="AC32">
        <v>42.7</v>
      </c>
      <c r="AD32">
        <v>1.5</v>
      </c>
      <c r="AE32">
        <v>17.25</v>
      </c>
      <c r="AF32">
        <v>19.600000000000001</v>
      </c>
      <c r="AG32">
        <v>376.99999999999989</v>
      </c>
      <c r="AH32">
        <v>6.57</v>
      </c>
      <c r="AI32">
        <v>4.25</v>
      </c>
      <c r="AJ32">
        <v>14.1</v>
      </c>
      <c r="AK32">
        <v>1833124</v>
      </c>
      <c r="AL32">
        <v>803</v>
      </c>
      <c r="AM32">
        <v>10</v>
      </c>
      <c r="AN32">
        <v>74.569999999999993</v>
      </c>
      <c r="AO32">
        <v>31.42</v>
      </c>
      <c r="AP32">
        <v>1.9</v>
      </c>
      <c r="AQ32">
        <v>40.01</v>
      </c>
      <c r="AR32">
        <v>23.851223255394061</v>
      </c>
      <c r="AS32">
        <v>3.61</v>
      </c>
      <c r="AT32">
        <v>518.29</v>
      </c>
      <c r="AU32">
        <v>162273</v>
      </c>
      <c r="AV32">
        <v>1488.7431192660549</v>
      </c>
      <c r="AW32">
        <v>77561</v>
      </c>
      <c r="AX32">
        <v>84712</v>
      </c>
      <c r="AY32">
        <v>7.94</v>
      </c>
      <c r="AZ32">
        <v>-6.5</v>
      </c>
      <c r="BA32">
        <v>40.799999999999997</v>
      </c>
      <c r="BB32">
        <v>62.55223190193508</v>
      </c>
      <c r="BC32">
        <v>2374.3200000000002</v>
      </c>
      <c r="BD32">
        <v>0.52179062346588123</v>
      </c>
      <c r="BE32">
        <v>3870</v>
      </c>
      <c r="BF32">
        <v>3985</v>
      </c>
      <c r="BG32">
        <v>5307</v>
      </c>
      <c r="BH32">
        <v>6057</v>
      </c>
      <c r="BI32">
        <v>3643</v>
      </c>
      <c r="BJ32">
        <v>4207</v>
      </c>
      <c r="BK32">
        <v>18425</v>
      </c>
      <c r="BL32">
        <v>17071</v>
      </c>
      <c r="BM32">
        <v>13380</v>
      </c>
      <c r="BN32">
        <v>10709</v>
      </c>
      <c r="BO32">
        <v>9507</v>
      </c>
      <c r="BP32">
        <v>7950</v>
      </c>
      <c r="BQ32">
        <v>8106</v>
      </c>
      <c r="BR32">
        <v>9075</v>
      </c>
      <c r="BS32">
        <v>8234</v>
      </c>
      <c r="BT32">
        <v>12881</v>
      </c>
      <c r="BU32">
        <v>12768</v>
      </c>
      <c r="BV32">
        <v>162960</v>
      </c>
      <c r="BW32">
        <v>1955</v>
      </c>
      <c r="BX32">
        <v>1979</v>
      </c>
      <c r="BY32">
        <v>2693</v>
      </c>
      <c r="BZ32">
        <v>3059</v>
      </c>
      <c r="CA32">
        <v>1837</v>
      </c>
      <c r="CB32">
        <v>1965</v>
      </c>
      <c r="CC32">
        <v>8021</v>
      </c>
      <c r="CD32">
        <v>8410</v>
      </c>
      <c r="CE32">
        <v>6768</v>
      </c>
      <c r="CF32">
        <v>5392</v>
      </c>
      <c r="CG32">
        <v>4602</v>
      </c>
      <c r="CH32">
        <v>3816</v>
      </c>
      <c r="CI32">
        <v>4035</v>
      </c>
      <c r="CJ32">
        <v>4462</v>
      </c>
      <c r="CK32">
        <v>3942</v>
      </c>
      <c r="CL32">
        <v>6015</v>
      </c>
      <c r="CM32">
        <v>5252</v>
      </c>
      <c r="CN32">
        <v>77929</v>
      </c>
      <c r="CO32">
        <v>1915</v>
      </c>
      <c r="CP32">
        <v>2006</v>
      </c>
      <c r="CQ32">
        <v>2614</v>
      </c>
      <c r="CR32">
        <v>2998</v>
      </c>
      <c r="CS32">
        <v>1806</v>
      </c>
      <c r="CT32">
        <v>2242</v>
      </c>
      <c r="CU32">
        <v>10404</v>
      </c>
      <c r="CV32">
        <v>8661</v>
      </c>
      <c r="CW32">
        <v>6612</v>
      </c>
      <c r="CX32">
        <v>5317</v>
      </c>
      <c r="CY32">
        <v>4905</v>
      </c>
      <c r="CZ32">
        <v>4134</v>
      </c>
      <c r="DA32">
        <v>4071</v>
      </c>
      <c r="DB32">
        <v>4613</v>
      </c>
      <c r="DC32">
        <v>4292</v>
      </c>
      <c r="DD32">
        <v>6866</v>
      </c>
      <c r="DE32">
        <v>7516</v>
      </c>
      <c r="DF32">
        <v>85031</v>
      </c>
      <c r="DG32">
        <v>0.18756046908604601</v>
      </c>
      <c r="DH32">
        <v>33.5</v>
      </c>
      <c r="DI32">
        <v>81.400000000000006</v>
      </c>
      <c r="DJ32">
        <v>51.13</v>
      </c>
      <c r="DK32">
        <v>84.53</v>
      </c>
      <c r="DL32">
        <v>14.46</v>
      </c>
      <c r="DM32">
        <v>36.659999999999997</v>
      </c>
      <c r="DN32">
        <v>107.33</v>
      </c>
      <c r="DO32">
        <v>70.67</v>
      </c>
      <c r="DP32">
        <v>61.62</v>
      </c>
      <c r="DQ32">
        <v>8.61</v>
      </c>
      <c r="DR32">
        <v>170.03</v>
      </c>
      <c r="DS32">
        <v>170.03</v>
      </c>
      <c r="DT32">
        <v>223.32</v>
      </c>
      <c r="DU32">
        <v>0.21750999858263501</v>
      </c>
      <c r="DV32">
        <v>2.2999999999999998</v>
      </c>
      <c r="DW32">
        <v>57.4</v>
      </c>
      <c r="DX32">
        <v>111.66</v>
      </c>
      <c r="DY32">
        <v>37.04</v>
      </c>
      <c r="DZ32">
        <v>-89.55</v>
      </c>
      <c r="EA32">
        <v>107.9</v>
      </c>
      <c r="EB32">
        <v>-78.510000000000005</v>
      </c>
      <c r="EC32">
        <v>17.02</v>
      </c>
      <c r="ED32">
        <v>-134.75</v>
      </c>
      <c r="EE32">
        <v>-66.180000000000007</v>
      </c>
      <c r="EF32">
        <v>-0.15</v>
      </c>
      <c r="EG32">
        <v>8636.6801624423042</v>
      </c>
      <c r="EH32">
        <v>43.13718240249456</v>
      </c>
      <c r="EI32">
        <v>75.58</v>
      </c>
      <c r="EJ32">
        <v>27020.37</v>
      </c>
      <c r="EK32">
        <v>1817.99</v>
      </c>
      <c r="EL32">
        <v>683.41</v>
      </c>
      <c r="EM32">
        <v>11.31</v>
      </c>
      <c r="EN32">
        <v>72.86</v>
      </c>
      <c r="EO32">
        <v>0.63</v>
      </c>
      <c r="EP32">
        <v>2.13</v>
      </c>
      <c r="EQ32">
        <v>7.86</v>
      </c>
      <c r="ER32">
        <v>18.7</v>
      </c>
      <c r="ES32">
        <v>9.56</v>
      </c>
      <c r="ET32">
        <v>6.72</v>
      </c>
      <c r="EU32">
        <v>5.87</v>
      </c>
      <c r="EV32">
        <v>52070</v>
      </c>
      <c r="EW32">
        <v>4092.51</v>
      </c>
      <c r="EX32">
        <v>24.59</v>
      </c>
      <c r="EY32">
        <v>50.44</v>
      </c>
      <c r="EZ32">
        <v>35.380000000000003</v>
      </c>
      <c r="FA32">
        <v>11.98</v>
      </c>
      <c r="FB32">
        <v>0.97</v>
      </c>
      <c r="FC32">
        <v>96124</v>
      </c>
      <c r="FD32">
        <v>33.72</v>
      </c>
      <c r="FE32">
        <v>57657</v>
      </c>
      <c r="FF32">
        <v>93.89</v>
      </c>
      <c r="FG32">
        <v>16.96</v>
      </c>
      <c r="FH32">
        <v>238</v>
      </c>
      <c r="FI32">
        <v>7</v>
      </c>
      <c r="FJ32">
        <v>224</v>
      </c>
      <c r="FK32">
        <v>57</v>
      </c>
      <c r="FL32">
        <v>204</v>
      </c>
      <c r="FM32">
        <v>7</v>
      </c>
      <c r="FN32">
        <v>180</v>
      </c>
      <c r="FO32">
        <v>57</v>
      </c>
      <c r="FP32">
        <v>47709</v>
      </c>
      <c r="FQ32">
        <v>1306</v>
      </c>
      <c r="FR32">
        <v>27762</v>
      </c>
      <c r="FS32">
        <v>18641</v>
      </c>
      <c r="FT32">
        <v>63.84</v>
      </c>
      <c r="FU32">
        <v>15.84</v>
      </c>
      <c r="FV32">
        <v>20.309999999999999</v>
      </c>
      <c r="FW32">
        <v>153.30407782624229</v>
      </c>
      <c r="FX32">
        <v>352.82547162205748</v>
      </c>
      <c r="FY32">
        <v>9.1309817259042472</v>
      </c>
      <c r="FZ32">
        <v>1464.4294783662519</v>
      </c>
      <c r="GA32">
        <v>506.12954944829983</v>
      </c>
      <c r="GB32">
        <v>69.710506333141481</v>
      </c>
      <c r="GC32">
        <v>79.100000000000009</v>
      </c>
      <c r="GD32">
        <v>83.182361494298391</v>
      </c>
      <c r="GE32">
        <v>16.817638505701609</v>
      </c>
      <c r="GF32">
        <v>1.268015170670038</v>
      </c>
      <c r="GG32">
        <v>0.14013130807444721</v>
      </c>
      <c r="GH32">
        <v>0.85986869192555282</v>
      </c>
      <c r="GI32">
        <v>8.6982599544706746E-2</v>
      </c>
      <c r="GJ32">
        <v>0</v>
      </c>
      <c r="GK32">
        <v>3.0982258229935642</v>
      </c>
      <c r="GL32">
        <v>0.5049124841536945</v>
      </c>
      <c r="GM32">
        <v>0.32916392363396968</v>
      </c>
      <c r="GN32">
        <v>47.860434496379199</v>
      </c>
      <c r="GO32">
        <v>0.14219881500987491</v>
      </c>
      <c r="GP32">
        <v>10.66491112574062</v>
      </c>
      <c r="GQ32">
        <v>94.733377221856486</v>
      </c>
      <c r="GR32">
        <v>1519</v>
      </c>
      <c r="GS32">
        <v>3.2614918473774019</v>
      </c>
      <c r="GT32">
        <v>3.001207895598601</v>
      </c>
      <c r="GU32">
        <v>52.139565503620801</v>
      </c>
      <c r="GV32">
        <v>95.088676671214188</v>
      </c>
      <c r="GW32">
        <v>95.623674571042997</v>
      </c>
      <c r="GX32">
        <v>4.643390361911008</v>
      </c>
      <c r="GY32">
        <v>320.61554235844102</v>
      </c>
      <c r="GZ32">
        <v>3.3138999999999998</v>
      </c>
      <c r="HA32">
        <v>40.563099999999999</v>
      </c>
      <c r="HB32">
        <v>0.877</v>
      </c>
      <c r="HC32">
        <v>0.26300000000000001</v>
      </c>
      <c r="HD32">
        <v>0.23300000000000001</v>
      </c>
      <c r="HE32">
        <v>0.26600000000000001</v>
      </c>
      <c r="HF32">
        <v>0.10100000000000001</v>
      </c>
      <c r="HG32">
        <v>0.13700000000000001</v>
      </c>
      <c r="HH32">
        <v>2.9000000000000001E-2</v>
      </c>
      <c r="HI32">
        <v>6.4000000000000001E-2</v>
      </c>
      <c r="HJ32">
        <v>0.17499999999999999</v>
      </c>
      <c r="HK32">
        <v>0.39100000000000001</v>
      </c>
      <c r="HL32">
        <v>0.34100000000000003</v>
      </c>
      <c r="HM32">
        <v>375.7</v>
      </c>
      <c r="HN32">
        <v>2.325619455991621</v>
      </c>
      <c r="HO32">
        <v>483.75</v>
      </c>
      <c r="HP32">
        <v>410.7</v>
      </c>
      <c r="HQ32">
        <v>486.83</v>
      </c>
      <c r="HR32">
        <v>2.46</v>
      </c>
      <c r="HS32">
        <v>306</v>
      </c>
      <c r="HT32">
        <v>268</v>
      </c>
      <c r="HU32">
        <v>38</v>
      </c>
      <c r="HV32">
        <v>0</v>
      </c>
      <c r="HW32">
        <v>188.57111164519051</v>
      </c>
      <c r="HX32" t="s">
        <v>542</v>
      </c>
      <c r="HY32">
        <v>1213</v>
      </c>
      <c r="HZ32">
        <v>3.64</v>
      </c>
      <c r="IA32">
        <v>3.2</v>
      </c>
      <c r="IB32">
        <v>4.0999999999999996</v>
      </c>
      <c r="IC32">
        <v>4.2</v>
      </c>
      <c r="ID32">
        <v>4.2</v>
      </c>
      <c r="IE32">
        <v>2.5</v>
      </c>
      <c r="IF32">
        <v>3.6</v>
      </c>
      <c r="IG32">
        <v>3.4</v>
      </c>
      <c r="IH32">
        <v>2.4</v>
      </c>
      <c r="II32">
        <v>3.2</v>
      </c>
      <c r="IJ32">
        <v>3.6</v>
      </c>
      <c r="IK32">
        <v>3.7</v>
      </c>
      <c r="IL32">
        <v>4.5999999999999996</v>
      </c>
      <c r="IM32">
        <v>3.7</v>
      </c>
      <c r="IN32">
        <v>4.7</v>
      </c>
      <c r="IO32">
        <v>3.6</v>
      </c>
      <c r="IP32">
        <v>4</v>
      </c>
      <c r="IQ32">
        <v>3.9</v>
      </c>
      <c r="IR32">
        <v>4.4000000000000004</v>
      </c>
      <c r="IS32">
        <v>4.2</v>
      </c>
      <c r="IT32">
        <v>4.4000000000000004</v>
      </c>
      <c r="IU32">
        <v>4.3</v>
      </c>
      <c r="IV32">
        <v>4.3</v>
      </c>
      <c r="IW32">
        <v>4.8</v>
      </c>
      <c r="IX32">
        <v>4.0999999999999996</v>
      </c>
      <c r="IY32">
        <v>3.9</v>
      </c>
      <c r="IZ32">
        <v>4.4000000000000004</v>
      </c>
      <c r="JA32">
        <v>3.5</v>
      </c>
      <c r="JB32">
        <v>2.5</v>
      </c>
      <c r="JC32">
        <v>2.9</v>
      </c>
      <c r="JD32">
        <v>2</v>
      </c>
      <c r="JE32">
        <v>2.9</v>
      </c>
      <c r="JF32">
        <v>2.2999999999999998</v>
      </c>
      <c r="JG32" t="s">
        <v>203</v>
      </c>
      <c r="JH32">
        <v>718</v>
      </c>
      <c r="JI32">
        <v>8</v>
      </c>
      <c r="JJ32">
        <v>3.7</v>
      </c>
      <c r="JK32">
        <v>3.4</v>
      </c>
      <c r="JL32">
        <v>4.0999999999999996</v>
      </c>
      <c r="JM32">
        <v>4.3</v>
      </c>
      <c r="JN32">
        <v>4.2</v>
      </c>
      <c r="JO32">
        <v>2.5</v>
      </c>
      <c r="JP32">
        <v>3.5</v>
      </c>
      <c r="JQ32">
        <v>3.5</v>
      </c>
      <c r="JR32">
        <v>2.4</v>
      </c>
      <c r="JS32">
        <v>3.5</v>
      </c>
      <c r="JT32">
        <v>3.9</v>
      </c>
      <c r="JU32">
        <v>3.7</v>
      </c>
      <c r="JV32">
        <v>4.7</v>
      </c>
      <c r="JW32">
        <v>3.7</v>
      </c>
      <c r="JX32">
        <v>4.8</v>
      </c>
      <c r="JY32">
        <v>3.6</v>
      </c>
      <c r="JZ32">
        <v>4.0999999999999996</v>
      </c>
      <c r="KA32">
        <v>4</v>
      </c>
      <c r="KB32">
        <v>4.5</v>
      </c>
      <c r="KC32">
        <v>4.3</v>
      </c>
      <c r="KD32">
        <v>4.4000000000000004</v>
      </c>
      <c r="KE32">
        <v>4.4000000000000004</v>
      </c>
      <c r="KF32">
        <v>4.4000000000000004</v>
      </c>
      <c r="KG32">
        <v>4.9000000000000004</v>
      </c>
      <c r="KH32">
        <v>4.3</v>
      </c>
      <c r="KI32">
        <v>3.8</v>
      </c>
      <c r="KJ32">
        <v>4.5999999999999996</v>
      </c>
      <c r="KK32">
        <v>3.3</v>
      </c>
      <c r="KL32">
        <v>2.6</v>
      </c>
      <c r="KM32">
        <v>3</v>
      </c>
      <c r="KN32">
        <v>2</v>
      </c>
      <c r="KO32">
        <v>3</v>
      </c>
      <c r="KP32">
        <v>2.2000000000000002</v>
      </c>
      <c r="KQ32" t="s">
        <v>203</v>
      </c>
      <c r="KR32">
        <v>99.7</v>
      </c>
      <c r="KS32">
        <v>4.7300000000000004</v>
      </c>
      <c r="KT32">
        <v>19.59</v>
      </c>
      <c r="KU32">
        <v>5.98</v>
      </c>
      <c r="KV32">
        <v>51.91</v>
      </c>
      <c r="KW32">
        <v>2.09</v>
      </c>
      <c r="KX32">
        <v>0</v>
      </c>
      <c r="KY32">
        <v>0</v>
      </c>
      <c r="KZ32">
        <v>423.83</v>
      </c>
      <c r="LA32">
        <v>93.52</v>
      </c>
      <c r="LB32">
        <v>435.62999999999988</v>
      </c>
      <c r="LC32">
        <v>92.22</v>
      </c>
      <c r="LD32">
        <v>475.26</v>
      </c>
      <c r="LE32">
        <v>93.46</v>
      </c>
      <c r="LF32">
        <v>179.93</v>
      </c>
      <c r="LG32">
        <v>99.79</v>
      </c>
      <c r="LH32">
        <v>67.739999999999995</v>
      </c>
      <c r="LI32">
        <v>46.4</v>
      </c>
      <c r="LJ32">
        <v>39.909999999999997</v>
      </c>
      <c r="LK32">
        <v>17.34</v>
      </c>
      <c r="LL32">
        <v>14.24</v>
      </c>
      <c r="LM32">
        <v>5.65</v>
      </c>
      <c r="LN32">
        <v>3.65</v>
      </c>
      <c r="LO32">
        <v>50.86</v>
      </c>
      <c r="LP32">
        <v>5.08</v>
      </c>
      <c r="LQ32">
        <v>25.52</v>
      </c>
      <c r="LR32">
        <v>2.14</v>
      </c>
      <c r="LS32">
        <v>85.276923076923097</v>
      </c>
      <c r="LT32">
        <v>6.8794780625251599</v>
      </c>
      <c r="LU32">
        <v>12.395841995842</v>
      </c>
      <c r="LV32">
        <v>205090.70856432201</v>
      </c>
      <c r="LW32">
        <v>29812</v>
      </c>
      <c r="LX32">
        <v>14633</v>
      </c>
      <c r="LY32">
        <v>13469</v>
      </c>
      <c r="LZ32">
        <v>1710</v>
      </c>
      <c r="MA32">
        <v>1566</v>
      </c>
      <c r="MB32">
        <v>2565</v>
      </c>
      <c r="MC32">
        <v>4865</v>
      </c>
      <c r="MD32">
        <v>9928</v>
      </c>
      <c r="ME32">
        <v>6991</v>
      </c>
      <c r="MF32">
        <v>3106</v>
      </c>
      <c r="MG32">
        <v>791</v>
      </c>
      <c r="MH32">
        <v>2405</v>
      </c>
      <c r="MI32">
        <v>1331</v>
      </c>
      <c r="MJ32">
        <v>1004</v>
      </c>
      <c r="MK32">
        <v>0.42997858672376899</v>
      </c>
      <c r="ML32">
        <v>72</v>
      </c>
      <c r="MM32">
        <v>144</v>
      </c>
      <c r="MN32">
        <v>171</v>
      </c>
      <c r="MO32">
        <v>422</v>
      </c>
      <c r="MP32">
        <v>715</v>
      </c>
      <c r="MQ32">
        <v>629</v>
      </c>
      <c r="MR32">
        <v>271</v>
      </c>
      <c r="MS32">
        <v>53</v>
      </c>
      <c r="MT32">
        <v>205091</v>
      </c>
      <c r="MU32">
        <v>1.2638621863422901</v>
      </c>
      <c r="MV32">
        <v>43.887441860465103</v>
      </c>
      <c r="MW32">
        <v>42.625</v>
      </c>
      <c r="MX32">
        <v>42.9113601630158</v>
      </c>
      <c r="MY32">
        <v>9539.8682069923598</v>
      </c>
      <c r="MZ32">
        <v>4.5131214282221102</v>
      </c>
      <c r="NA32">
        <v>5.1492613346917997</v>
      </c>
      <c r="NB32">
        <v>105.122261844116</v>
      </c>
      <c r="NC32">
        <v>1809.3188996434001</v>
      </c>
      <c r="ND32">
        <v>0.18498659517426269</v>
      </c>
      <c r="NE32">
        <v>373</v>
      </c>
      <c r="NF32">
        <v>52.065148921875661</v>
      </c>
      <c r="NG32">
        <v>10.85297751502417</v>
      </c>
      <c r="NH32">
        <v>197</v>
      </c>
      <c r="NI32">
        <v>204</v>
      </c>
      <c r="NJ32">
        <v>337</v>
      </c>
      <c r="NK32">
        <v>289</v>
      </c>
      <c r="NL32">
        <v>279</v>
      </c>
      <c r="NM32">
        <v>0.15084226646248089</v>
      </c>
      <c r="NN32">
        <v>0.15620214395099541</v>
      </c>
      <c r="NO32">
        <v>0.25803981623277178</v>
      </c>
      <c r="NP32">
        <v>0.22128637059724349</v>
      </c>
      <c r="NQ32">
        <v>0.21362940275650841</v>
      </c>
      <c r="NR32">
        <v>43.468223583460947</v>
      </c>
      <c r="NS32">
        <v>1306</v>
      </c>
      <c r="NT32">
        <v>0.50613496932515334</v>
      </c>
      <c r="NU32">
        <v>1304</v>
      </c>
      <c r="NV32">
        <v>35.296320779220778</v>
      </c>
      <c r="NW32">
        <v>75</v>
      </c>
      <c r="NX32">
        <v>0.29333333333333328</v>
      </c>
      <c r="NY32">
        <v>0.16</v>
      </c>
      <c r="NZ32">
        <v>0.21333333333333329</v>
      </c>
      <c r="OA32">
        <v>9.3333333333333338E-2</v>
      </c>
      <c r="OB32">
        <v>6.6666666666666666E-2</v>
      </c>
      <c r="OC32">
        <v>9.3333333333333338E-2</v>
      </c>
      <c r="OD32">
        <v>0.08</v>
      </c>
      <c r="OE32">
        <v>3.6993987975951899</v>
      </c>
      <c r="OF32">
        <v>21.196619457529781</v>
      </c>
      <c r="OG32">
        <v>998</v>
      </c>
      <c r="OH32">
        <v>0.27254509018036072</v>
      </c>
      <c r="OI32">
        <v>0.29659318637274551</v>
      </c>
      <c r="OJ32">
        <v>0.16533066132264529</v>
      </c>
      <c r="OK32">
        <v>0.12625250501002</v>
      </c>
      <c r="OL32">
        <v>7.3146292585170344E-2</v>
      </c>
      <c r="OM32">
        <v>2.9058116232464931E-2</v>
      </c>
      <c r="ON32">
        <v>3.7074148296593189E-2</v>
      </c>
      <c r="OO32">
        <v>216</v>
      </c>
      <c r="OP32">
        <v>420</v>
      </c>
      <c r="OQ32">
        <v>1115</v>
      </c>
      <c r="OR32">
        <v>793</v>
      </c>
      <c r="OS32">
        <v>192</v>
      </c>
      <c r="OT32">
        <v>7.8947368421052627E-2</v>
      </c>
      <c r="OU32">
        <v>0.15350877192982459</v>
      </c>
      <c r="OV32">
        <v>0.40752923976608191</v>
      </c>
      <c r="OW32">
        <v>0.28983918128654967</v>
      </c>
      <c r="OX32">
        <v>7.0175438596491224E-2</v>
      </c>
      <c r="OY32">
        <v>42.327850877192979</v>
      </c>
      <c r="OZ32">
        <v>2736</v>
      </c>
      <c r="PA32">
        <v>0.48512137823022711</v>
      </c>
      <c r="PB32">
        <v>2554</v>
      </c>
      <c r="PC32">
        <v>46.022232351469668</v>
      </c>
      <c r="PD32">
        <v>43697</v>
      </c>
      <c r="PE32">
        <v>0.28267386777124293</v>
      </c>
      <c r="PF32">
        <v>0.29487150147607388</v>
      </c>
      <c r="PG32">
        <v>0.21500331830560451</v>
      </c>
      <c r="PH32">
        <v>0.14307618371970621</v>
      </c>
      <c r="PI32">
        <v>5.9866810078495092E-2</v>
      </c>
      <c r="PJ32">
        <v>4.3023548527358858E-3</v>
      </c>
      <c r="PK32">
        <v>2.0596379614161149E-4</v>
      </c>
      <c r="PL32">
        <v>23116</v>
      </c>
      <c r="PM32">
        <v>39323</v>
      </c>
      <c r="PN32">
        <v>40529</v>
      </c>
      <c r="PO32">
        <v>25631</v>
      </c>
      <c r="PP32">
        <v>25211</v>
      </c>
      <c r="PQ32">
        <v>15</v>
      </c>
      <c r="PR32">
        <v>25.6</v>
      </c>
      <c r="PS32">
        <v>26.4</v>
      </c>
      <c r="PT32">
        <v>16.7</v>
      </c>
      <c r="PU32">
        <v>16.399999999999999</v>
      </c>
      <c r="PV32">
        <v>40.799999999999997</v>
      </c>
      <c r="PW32">
        <v>0.52203385652573131</v>
      </c>
    </row>
    <row r="33" spans="1:439" x14ac:dyDescent="0.3">
      <c r="A33" t="s">
        <v>800</v>
      </c>
      <c r="B33" t="s">
        <v>814</v>
      </c>
      <c r="C33">
        <v>1</v>
      </c>
      <c r="D33" t="s">
        <v>817</v>
      </c>
      <c r="E33" t="s">
        <v>820</v>
      </c>
      <c r="F33" t="s">
        <v>209</v>
      </c>
      <c r="G33" t="s">
        <v>217</v>
      </c>
      <c r="H33" t="s">
        <v>218</v>
      </c>
      <c r="I33" t="s">
        <v>219</v>
      </c>
      <c r="J33" t="s">
        <v>220</v>
      </c>
      <c r="K33">
        <v>10.974622999999999</v>
      </c>
      <c r="L33">
        <v>54.373047999999997</v>
      </c>
      <c r="M33" t="s">
        <v>222</v>
      </c>
      <c r="N33" t="s">
        <v>873</v>
      </c>
      <c r="O33" t="s">
        <v>221</v>
      </c>
      <c r="P33" t="s">
        <v>201</v>
      </c>
      <c r="Q33">
        <v>2</v>
      </c>
      <c r="R33">
        <v>21</v>
      </c>
      <c r="S33">
        <v>54</v>
      </c>
      <c r="T33">
        <v>76</v>
      </c>
      <c r="U33">
        <v>214</v>
      </c>
      <c r="V33">
        <v>0</v>
      </c>
      <c r="W33" t="s">
        <v>900</v>
      </c>
      <c r="X33">
        <v>0</v>
      </c>
      <c r="Y33">
        <v>18.32</v>
      </c>
      <c r="Z33">
        <v>21.3</v>
      </c>
      <c r="AA33">
        <v>5.1779999999999999</v>
      </c>
      <c r="AB33">
        <v>6.68</v>
      </c>
      <c r="AC33">
        <v>2.4</v>
      </c>
      <c r="AD33">
        <v>8.8000000000000007</v>
      </c>
      <c r="AE33">
        <v>72.88</v>
      </c>
      <c r="AF33">
        <v>468.38000000000011</v>
      </c>
      <c r="AG33">
        <v>391</v>
      </c>
      <c r="AH33">
        <v>9.43</v>
      </c>
      <c r="AI33">
        <v>4.6399999999999997</v>
      </c>
      <c r="AJ33">
        <v>12.7</v>
      </c>
      <c r="AK33">
        <v>11379</v>
      </c>
      <c r="AL33">
        <v>0</v>
      </c>
      <c r="AM33">
        <v>0</v>
      </c>
      <c r="AN33">
        <v>98.23</v>
      </c>
      <c r="AO33">
        <v>28.68</v>
      </c>
      <c r="AP33">
        <v>1.94</v>
      </c>
      <c r="AQ33">
        <v>54.33</v>
      </c>
      <c r="AR33">
        <v>50.870791655033642</v>
      </c>
      <c r="AS33">
        <v>3.45</v>
      </c>
      <c r="AT33">
        <v>192.9</v>
      </c>
      <c r="AU33">
        <v>9330</v>
      </c>
      <c r="AV33">
        <v>518.33333333333337</v>
      </c>
      <c r="AW33">
        <v>4461</v>
      </c>
      <c r="AX33">
        <v>4869</v>
      </c>
      <c r="AY33">
        <v>2.71</v>
      </c>
      <c r="AZ33">
        <v>-98.3</v>
      </c>
      <c r="BA33">
        <v>52</v>
      </c>
      <c r="BB33">
        <v>23.8863287250384</v>
      </c>
      <c r="BC33">
        <v>641.48</v>
      </c>
      <c r="BD33">
        <v>0.52107116184786084</v>
      </c>
      <c r="BE33">
        <v>158</v>
      </c>
      <c r="BF33">
        <v>167</v>
      </c>
      <c r="BG33">
        <v>223</v>
      </c>
      <c r="BH33">
        <v>296</v>
      </c>
      <c r="BI33">
        <v>181</v>
      </c>
      <c r="BJ33">
        <v>123</v>
      </c>
      <c r="BK33">
        <v>356</v>
      </c>
      <c r="BL33">
        <v>459</v>
      </c>
      <c r="BM33">
        <v>487</v>
      </c>
      <c r="BN33">
        <v>463</v>
      </c>
      <c r="BO33">
        <v>494</v>
      </c>
      <c r="BP33">
        <v>513</v>
      </c>
      <c r="BQ33">
        <v>607</v>
      </c>
      <c r="BR33">
        <v>837</v>
      </c>
      <c r="BS33">
        <v>888</v>
      </c>
      <c r="BT33">
        <v>1562</v>
      </c>
      <c r="BU33">
        <v>1671</v>
      </c>
      <c r="BV33">
        <v>9373</v>
      </c>
      <c r="BW33">
        <v>77</v>
      </c>
      <c r="BX33">
        <v>84</v>
      </c>
      <c r="BY33">
        <v>106</v>
      </c>
      <c r="BZ33">
        <v>156</v>
      </c>
      <c r="CA33">
        <v>102</v>
      </c>
      <c r="CB33">
        <v>67</v>
      </c>
      <c r="CC33">
        <v>184</v>
      </c>
      <c r="CD33">
        <v>257</v>
      </c>
      <c r="CE33">
        <v>253</v>
      </c>
      <c r="CF33">
        <v>239</v>
      </c>
      <c r="CG33">
        <v>252</v>
      </c>
      <c r="CH33">
        <v>238</v>
      </c>
      <c r="CI33">
        <v>297</v>
      </c>
      <c r="CJ33">
        <v>387</v>
      </c>
      <c r="CK33">
        <v>427</v>
      </c>
      <c r="CL33">
        <v>716</v>
      </c>
      <c r="CM33">
        <v>743</v>
      </c>
      <c r="CN33">
        <v>4489</v>
      </c>
      <c r="CO33">
        <v>81</v>
      </c>
      <c r="CP33">
        <v>83</v>
      </c>
      <c r="CQ33">
        <v>117</v>
      </c>
      <c r="CR33">
        <v>140</v>
      </c>
      <c r="CS33">
        <v>79</v>
      </c>
      <c r="CT33">
        <v>56</v>
      </c>
      <c r="CU33">
        <v>172</v>
      </c>
      <c r="CV33">
        <v>202</v>
      </c>
      <c r="CW33">
        <v>234</v>
      </c>
      <c r="CX33">
        <v>224</v>
      </c>
      <c r="CY33">
        <v>242</v>
      </c>
      <c r="CZ33">
        <v>275</v>
      </c>
      <c r="DA33">
        <v>310</v>
      </c>
      <c r="DB33">
        <v>450</v>
      </c>
      <c r="DC33">
        <v>461</v>
      </c>
      <c r="DD33">
        <v>846</v>
      </c>
      <c r="DE33">
        <v>928</v>
      </c>
      <c r="DF33">
        <v>4884</v>
      </c>
      <c r="DG33">
        <v>6.2507981100753396E-2</v>
      </c>
      <c r="DH33">
        <v>15.1</v>
      </c>
      <c r="DI33">
        <v>77.8</v>
      </c>
      <c r="DJ33">
        <v>36.25</v>
      </c>
      <c r="DK33">
        <v>92.18</v>
      </c>
      <c r="DL33">
        <v>15.62</v>
      </c>
      <c r="DM33">
        <v>26.34</v>
      </c>
      <c r="DN33">
        <v>56.06</v>
      </c>
      <c r="DO33">
        <v>29.72</v>
      </c>
      <c r="DP33">
        <v>6.36</v>
      </c>
      <c r="DQ33">
        <v>16.84</v>
      </c>
      <c r="DR33">
        <v>0</v>
      </c>
      <c r="DS33">
        <v>0</v>
      </c>
      <c r="DT33">
        <v>0</v>
      </c>
      <c r="DU33">
        <v>0</v>
      </c>
      <c r="DV33">
        <v>9.9</v>
      </c>
      <c r="DW33">
        <v>31.6</v>
      </c>
      <c r="DX33">
        <v>108.64</v>
      </c>
      <c r="DY33">
        <v>24.62</v>
      </c>
      <c r="DZ33">
        <v>5.68</v>
      </c>
      <c r="EA33">
        <v>12.13</v>
      </c>
      <c r="EB33">
        <v>14.66</v>
      </c>
      <c r="EC33">
        <v>-40.229999999999997</v>
      </c>
      <c r="ED33">
        <v>14.18</v>
      </c>
      <c r="EE33">
        <v>15.29</v>
      </c>
      <c r="EF33">
        <v>3.91</v>
      </c>
      <c r="EG33">
        <v>5890.789073013565</v>
      </c>
      <c r="EH33">
        <v>94.790919717493594</v>
      </c>
      <c r="EI33">
        <v>63.34</v>
      </c>
      <c r="EJ33">
        <v>24743.59</v>
      </c>
      <c r="EK33">
        <v>1028.73</v>
      </c>
      <c r="EL33">
        <v>316.23</v>
      </c>
      <c r="EM33">
        <v>10.63</v>
      </c>
      <c r="EN33">
        <v>40.81</v>
      </c>
      <c r="EO33">
        <v>0.21</v>
      </c>
      <c r="EP33">
        <v>6.57</v>
      </c>
      <c r="EQ33">
        <v>12.55</v>
      </c>
      <c r="ER33">
        <v>6.09</v>
      </c>
      <c r="ES33">
        <v>1.18</v>
      </c>
      <c r="ET33">
        <v>1.98</v>
      </c>
      <c r="EU33">
        <v>1.64</v>
      </c>
      <c r="EV33">
        <v>36747</v>
      </c>
      <c r="EW33">
        <v>2887.42</v>
      </c>
      <c r="EX33">
        <v>25.59</v>
      </c>
      <c r="EY33">
        <v>61.95</v>
      </c>
      <c r="EZ33">
        <v>9.9</v>
      </c>
      <c r="FA33">
        <v>12.17</v>
      </c>
      <c r="FB33">
        <v>1.06</v>
      </c>
      <c r="FC33">
        <v>2422</v>
      </c>
      <c r="FD33">
        <v>34.840000000000003</v>
      </c>
      <c r="FE33">
        <v>3261</v>
      </c>
      <c r="FF33">
        <v>38.18</v>
      </c>
      <c r="FG33">
        <v>25.59</v>
      </c>
      <c r="FH33">
        <v>36</v>
      </c>
      <c r="FI33">
        <v>0</v>
      </c>
      <c r="FJ33">
        <v>36</v>
      </c>
      <c r="FK33">
        <v>0</v>
      </c>
      <c r="FL33">
        <v>7</v>
      </c>
      <c r="FM33">
        <v>0</v>
      </c>
      <c r="FN33">
        <v>7</v>
      </c>
      <c r="FO33">
        <v>0</v>
      </c>
      <c r="FP33">
        <v>593</v>
      </c>
      <c r="FQ33">
        <v>0</v>
      </c>
      <c r="FR33">
        <v>593</v>
      </c>
      <c r="FS33">
        <v>0</v>
      </c>
      <c r="FT33">
        <v>71.39</v>
      </c>
      <c r="FU33">
        <v>24.44</v>
      </c>
      <c r="FV33">
        <v>4.17</v>
      </c>
      <c r="FW33">
        <v>13.98026466582421</v>
      </c>
      <c r="FX33">
        <v>49.949194451882477</v>
      </c>
      <c r="FY33">
        <v>3.355498860613547</v>
      </c>
      <c r="FZ33">
        <v>109.6594890343882</v>
      </c>
      <c r="GA33">
        <v>63.929459117706699</v>
      </c>
      <c r="GB33">
        <v>78.131733227894514</v>
      </c>
      <c r="GC33">
        <v>72.099999999999994</v>
      </c>
      <c r="GD33">
        <v>94.347173747074635</v>
      </c>
      <c r="GE33">
        <v>5.6528262529253652</v>
      </c>
      <c r="GF33">
        <v>1.2100840336134451</v>
      </c>
      <c r="GG33">
        <v>0</v>
      </c>
      <c r="GH33">
        <v>1</v>
      </c>
      <c r="GI33">
        <v>0</v>
      </c>
      <c r="GJ33">
        <v>0</v>
      </c>
      <c r="GK33">
        <v>2.8709903402344481</v>
      </c>
      <c r="GL33">
        <v>0</v>
      </c>
      <c r="GM33">
        <v>0.2254901960784314</v>
      </c>
      <c r="GN33">
        <v>45.098039215686278</v>
      </c>
      <c r="GO33">
        <v>3.9215686274509803E-2</v>
      </c>
      <c r="GP33">
        <v>1.9607843137254899</v>
      </c>
      <c r="GQ33">
        <v>92.64705882352942</v>
      </c>
      <c r="GR33">
        <v>204</v>
      </c>
      <c r="GS33">
        <v>3.2903525862747349</v>
      </c>
      <c r="GT33">
        <v>3.1910171431983478</v>
      </c>
      <c r="GU33">
        <v>54.901960784313722</v>
      </c>
      <c r="GV33">
        <v>98.378378378378386</v>
      </c>
      <c r="GW33">
        <v>98.62542955326461</v>
      </c>
      <c r="GX33">
        <v>3.551636617650372</v>
      </c>
      <c r="GY33">
        <v>145.9421075786303</v>
      </c>
      <c r="GZ33">
        <v>3.1295000000000002</v>
      </c>
      <c r="HA33">
        <v>40.290700000000001</v>
      </c>
      <c r="HB33">
        <v>0.84199999999999997</v>
      </c>
      <c r="HC33">
        <v>0.222</v>
      </c>
      <c r="HD33">
        <v>9.6000000000000002E-2</v>
      </c>
      <c r="HE33">
        <v>0.48199999999999998</v>
      </c>
      <c r="HF33">
        <v>0.14199999999999999</v>
      </c>
      <c r="HG33">
        <v>5.8000000000000003E-2</v>
      </c>
      <c r="HH33">
        <v>2.7E-2</v>
      </c>
      <c r="HI33">
        <v>3.2000000000000001E-2</v>
      </c>
      <c r="HJ33">
        <v>0.19500000000000001</v>
      </c>
      <c r="HK33">
        <v>0.58699999999999997</v>
      </c>
      <c r="HL33">
        <v>0.159</v>
      </c>
      <c r="HM33">
        <v>645</v>
      </c>
      <c r="HN33">
        <v>1.930684390649176</v>
      </c>
      <c r="HO33">
        <v>600.21</v>
      </c>
      <c r="HP33">
        <v>577.4</v>
      </c>
      <c r="HQ33">
        <v>621.65</v>
      </c>
      <c r="HR33">
        <v>10.72</v>
      </c>
      <c r="HS33">
        <v>19</v>
      </c>
      <c r="HT33">
        <v>17</v>
      </c>
      <c r="HU33">
        <v>2</v>
      </c>
      <c r="HV33">
        <v>0</v>
      </c>
      <c r="HW33">
        <v>203.6441586280815</v>
      </c>
      <c r="HX33" t="s">
        <v>222</v>
      </c>
      <c r="HY33">
        <v>103</v>
      </c>
      <c r="HZ33">
        <v>3.79</v>
      </c>
      <c r="IA33">
        <v>3.5</v>
      </c>
      <c r="IB33">
        <v>3.7</v>
      </c>
      <c r="IC33">
        <v>4.0999999999999996</v>
      </c>
      <c r="ID33">
        <v>4.4000000000000004</v>
      </c>
      <c r="IE33">
        <v>3.3</v>
      </c>
      <c r="IF33">
        <v>3.3</v>
      </c>
      <c r="IG33">
        <v>3.7</v>
      </c>
      <c r="IH33">
        <v>2.7</v>
      </c>
      <c r="II33">
        <v>4</v>
      </c>
      <c r="IJ33">
        <v>3.9</v>
      </c>
      <c r="IK33">
        <v>3.7</v>
      </c>
      <c r="IL33">
        <v>3.6</v>
      </c>
      <c r="IM33">
        <v>3.6</v>
      </c>
      <c r="IN33">
        <v>4.0999999999999996</v>
      </c>
      <c r="IO33">
        <v>3.5</v>
      </c>
      <c r="IP33">
        <v>4.2</v>
      </c>
      <c r="IQ33">
        <v>4.2</v>
      </c>
      <c r="IR33">
        <v>4.2</v>
      </c>
      <c r="IS33">
        <v>3.9</v>
      </c>
      <c r="IT33">
        <v>3.7</v>
      </c>
      <c r="IU33">
        <v>4.0999999999999996</v>
      </c>
      <c r="IV33">
        <v>4.7</v>
      </c>
      <c r="IW33">
        <v>4.2</v>
      </c>
      <c r="IX33">
        <v>3.9</v>
      </c>
      <c r="IY33">
        <v>3.9</v>
      </c>
      <c r="IZ33">
        <v>4.5999999999999996</v>
      </c>
      <c r="JA33">
        <v>5.0999999999999996</v>
      </c>
      <c r="JB33">
        <v>3</v>
      </c>
      <c r="JC33">
        <v>3.3</v>
      </c>
      <c r="JD33">
        <v>2.7</v>
      </c>
      <c r="JE33">
        <v>3.5</v>
      </c>
      <c r="JF33">
        <v>3.8</v>
      </c>
      <c r="JH33">
        <v>72</v>
      </c>
      <c r="JI33">
        <v>119</v>
      </c>
      <c r="JJ33">
        <v>3.66</v>
      </c>
      <c r="JK33">
        <v>3.5</v>
      </c>
      <c r="JL33">
        <v>3.8</v>
      </c>
      <c r="JM33">
        <v>4.0999999999999996</v>
      </c>
      <c r="JN33">
        <v>4.0999999999999996</v>
      </c>
      <c r="JO33">
        <v>2.9</v>
      </c>
      <c r="JP33">
        <v>3.3</v>
      </c>
      <c r="JQ33">
        <v>3.3</v>
      </c>
      <c r="JR33">
        <v>2.4</v>
      </c>
      <c r="JS33">
        <v>4.2</v>
      </c>
      <c r="JT33">
        <v>4.0999999999999996</v>
      </c>
      <c r="JU33">
        <v>4.3</v>
      </c>
      <c r="JV33">
        <v>3.8</v>
      </c>
      <c r="JW33">
        <v>3.5</v>
      </c>
      <c r="JX33">
        <v>3.7</v>
      </c>
      <c r="JY33">
        <v>3.6</v>
      </c>
      <c r="JZ33">
        <v>4.0999999999999996</v>
      </c>
      <c r="KA33">
        <v>4.7</v>
      </c>
      <c r="KB33">
        <v>4.3</v>
      </c>
      <c r="KC33">
        <v>3.7</v>
      </c>
      <c r="KD33">
        <v>3.6</v>
      </c>
      <c r="KE33">
        <v>3.9</v>
      </c>
      <c r="KF33">
        <v>4.4000000000000004</v>
      </c>
      <c r="KG33">
        <v>4.3</v>
      </c>
      <c r="KH33">
        <v>4.0999999999999996</v>
      </c>
      <c r="KI33">
        <v>3.2</v>
      </c>
      <c r="KJ33">
        <v>4.4000000000000004</v>
      </c>
      <c r="KK33">
        <v>4.3</v>
      </c>
      <c r="KL33">
        <v>2.9</v>
      </c>
      <c r="KM33">
        <v>3.2</v>
      </c>
      <c r="KN33">
        <v>2.1</v>
      </c>
      <c r="KO33">
        <v>3</v>
      </c>
      <c r="KP33">
        <v>3.3</v>
      </c>
      <c r="KQ33" t="s">
        <v>203</v>
      </c>
      <c r="KR33">
        <v>84</v>
      </c>
      <c r="KS33">
        <v>39.020000000000003</v>
      </c>
      <c r="KT33">
        <v>105.77</v>
      </c>
      <c r="KU33">
        <v>2.0499999999999998</v>
      </c>
      <c r="KV33">
        <v>88.18</v>
      </c>
      <c r="KW33">
        <v>10</v>
      </c>
      <c r="KX33">
        <v>40.85</v>
      </c>
      <c r="KY33">
        <v>37.119999999999997</v>
      </c>
      <c r="KZ33">
        <v>593.32000000000005</v>
      </c>
      <c r="LA33">
        <v>89.96</v>
      </c>
      <c r="LB33">
        <v>881.81</v>
      </c>
      <c r="LC33">
        <v>66.900000000000006</v>
      </c>
      <c r="LD33">
        <v>1154.81</v>
      </c>
      <c r="LE33">
        <v>51.87</v>
      </c>
      <c r="LF33">
        <v>475.04</v>
      </c>
      <c r="LG33">
        <v>90.17</v>
      </c>
      <c r="LH33">
        <v>48.89</v>
      </c>
      <c r="LI33">
        <v>62.04</v>
      </c>
      <c r="LJ33">
        <v>-34.64</v>
      </c>
      <c r="LK33">
        <v>24.97</v>
      </c>
      <c r="LL33">
        <v>14.94</v>
      </c>
      <c r="LM33">
        <v>5.67</v>
      </c>
      <c r="LN33">
        <v>3.18</v>
      </c>
      <c r="LO33">
        <v>545.73</v>
      </c>
      <c r="LP33">
        <v>58.61</v>
      </c>
      <c r="LQ33">
        <v>2.06</v>
      </c>
      <c r="LR33">
        <v>4.63</v>
      </c>
      <c r="LS33">
        <v>63.692913385826799</v>
      </c>
      <c r="LT33">
        <v>5.2069520437721302</v>
      </c>
      <c r="LU33">
        <v>12.232283464566899</v>
      </c>
      <c r="LV33">
        <v>16177.5827090035</v>
      </c>
      <c r="LW33">
        <v>3107</v>
      </c>
      <c r="LX33">
        <v>1536</v>
      </c>
      <c r="LY33">
        <v>1552</v>
      </c>
      <c r="LZ33">
        <v>19</v>
      </c>
      <c r="MA33">
        <v>44</v>
      </c>
      <c r="MB33">
        <v>47</v>
      </c>
      <c r="MC33">
        <v>246</v>
      </c>
      <c r="MD33">
        <v>701</v>
      </c>
      <c r="ME33">
        <v>729</v>
      </c>
      <c r="MF33">
        <v>577</v>
      </c>
      <c r="MG33">
        <v>763</v>
      </c>
      <c r="MH33">
        <v>254</v>
      </c>
      <c r="MI33">
        <v>138</v>
      </c>
      <c r="MJ33">
        <v>113</v>
      </c>
      <c r="MK33">
        <v>0.45019920318725098</v>
      </c>
      <c r="ML33">
        <v>3</v>
      </c>
      <c r="MM33">
        <v>7</v>
      </c>
      <c r="MN33">
        <v>10</v>
      </c>
      <c r="MO33">
        <v>21</v>
      </c>
      <c r="MP33">
        <v>66</v>
      </c>
      <c r="MQ33">
        <v>78</v>
      </c>
      <c r="MR33">
        <v>49</v>
      </c>
      <c r="MS33">
        <v>23</v>
      </c>
      <c r="MT33">
        <v>16178</v>
      </c>
      <c r="MU33">
        <v>1.73393169442696</v>
      </c>
      <c r="MV33">
        <v>52.733333333333299</v>
      </c>
      <c r="MW33">
        <v>53.403225806451601</v>
      </c>
      <c r="MX33">
        <v>53.056910569105703</v>
      </c>
      <c r="MY33">
        <v>7305.7504113821096</v>
      </c>
      <c r="MZ33">
        <v>4.03206739593496</v>
      </c>
      <c r="NA33">
        <v>3.5609756097560998</v>
      </c>
      <c r="NB33">
        <v>73.422764227642304</v>
      </c>
      <c r="NC33">
        <v>1582.6829268292699</v>
      </c>
      <c r="ND33">
        <v>0.46919431279620849</v>
      </c>
      <c r="NE33">
        <v>-1</v>
      </c>
      <c r="NF33">
        <v>62.615148465749243</v>
      </c>
      <c r="NG33">
        <v>3.937457413914581</v>
      </c>
      <c r="PV33">
        <v>52</v>
      </c>
      <c r="PW33">
        <v>0.52186495176848879</v>
      </c>
    </row>
    <row r="34" spans="1:439" x14ac:dyDescent="0.3">
      <c r="A34" t="s">
        <v>800</v>
      </c>
      <c r="B34" t="s">
        <v>814</v>
      </c>
      <c r="C34">
        <v>1</v>
      </c>
      <c r="D34" t="s">
        <v>817</v>
      </c>
      <c r="E34" t="s">
        <v>820</v>
      </c>
      <c r="F34" t="s">
        <v>209</v>
      </c>
      <c r="G34" t="s">
        <v>543</v>
      </c>
      <c r="H34" t="s">
        <v>544</v>
      </c>
      <c r="I34" t="s">
        <v>545</v>
      </c>
      <c r="J34" t="s">
        <v>546</v>
      </c>
      <c r="K34">
        <v>8.6563230000000004</v>
      </c>
      <c r="L34">
        <v>49.498550000000002</v>
      </c>
      <c r="M34" t="s">
        <v>547</v>
      </c>
      <c r="N34" t="s">
        <v>547</v>
      </c>
      <c r="O34" t="s">
        <v>548</v>
      </c>
      <c r="P34" t="s">
        <v>510</v>
      </c>
      <c r="Q34">
        <v>1</v>
      </c>
      <c r="R34">
        <v>11</v>
      </c>
      <c r="S34">
        <v>53</v>
      </c>
      <c r="T34">
        <v>73</v>
      </c>
      <c r="U34">
        <v>114</v>
      </c>
      <c r="V34">
        <v>8222000</v>
      </c>
      <c r="W34" t="s">
        <v>504</v>
      </c>
      <c r="X34">
        <v>0</v>
      </c>
      <c r="Y34">
        <v>12.35</v>
      </c>
      <c r="Z34">
        <v>18</v>
      </c>
      <c r="AA34">
        <v>5.2110000000000003</v>
      </c>
      <c r="AB34">
        <v>6.1</v>
      </c>
      <c r="AC34">
        <v>36</v>
      </c>
      <c r="AD34">
        <v>1.6</v>
      </c>
      <c r="AE34">
        <v>15.21</v>
      </c>
      <c r="AF34">
        <v>13.18</v>
      </c>
      <c r="AG34">
        <v>444</v>
      </c>
      <c r="AH34">
        <v>9.23</v>
      </c>
      <c r="AI34">
        <v>4.33</v>
      </c>
      <c r="AJ34">
        <v>17.399999999999999</v>
      </c>
      <c r="AK34">
        <v>39755</v>
      </c>
      <c r="AL34">
        <v>130</v>
      </c>
      <c r="AM34">
        <v>0</v>
      </c>
      <c r="AN34">
        <v>116.68</v>
      </c>
      <c r="AO34">
        <v>37.369999999999997</v>
      </c>
      <c r="AP34">
        <v>2.36</v>
      </c>
      <c r="AQ34">
        <v>50.47</v>
      </c>
      <c r="AR34">
        <v>53.099591107768951</v>
      </c>
      <c r="AS34">
        <v>4.3</v>
      </c>
      <c r="AT34">
        <v>401.59</v>
      </c>
      <c r="AU34">
        <v>9860</v>
      </c>
      <c r="AV34">
        <v>821.66666666666663</v>
      </c>
      <c r="AW34">
        <v>4790</v>
      </c>
      <c r="AX34">
        <v>5070</v>
      </c>
      <c r="AY34">
        <v>6.09</v>
      </c>
      <c r="AZ34">
        <v>-30.1</v>
      </c>
      <c r="BA34">
        <v>46.5</v>
      </c>
      <c r="BB34">
        <v>45.648148148148152</v>
      </c>
      <c r="BC34">
        <v>1110.45</v>
      </c>
      <c r="BD34">
        <v>0.51587868885938937</v>
      </c>
      <c r="BE34">
        <v>218</v>
      </c>
      <c r="BF34">
        <v>285</v>
      </c>
      <c r="BG34">
        <v>413</v>
      </c>
      <c r="BH34">
        <v>479</v>
      </c>
      <c r="BI34">
        <v>280</v>
      </c>
      <c r="BJ34">
        <v>150</v>
      </c>
      <c r="BK34">
        <v>414</v>
      </c>
      <c r="BL34">
        <v>435</v>
      </c>
      <c r="BM34">
        <v>494</v>
      </c>
      <c r="BN34">
        <v>567</v>
      </c>
      <c r="BO34">
        <v>643</v>
      </c>
      <c r="BP34">
        <v>615</v>
      </c>
      <c r="BQ34">
        <v>656</v>
      </c>
      <c r="BR34">
        <v>845</v>
      </c>
      <c r="BS34">
        <v>760</v>
      </c>
      <c r="BT34">
        <v>1000</v>
      </c>
      <c r="BU34">
        <v>1390</v>
      </c>
      <c r="BV34">
        <v>9793</v>
      </c>
      <c r="BW34">
        <v>106</v>
      </c>
      <c r="BX34">
        <v>150</v>
      </c>
      <c r="BY34">
        <v>203</v>
      </c>
      <c r="BZ34">
        <v>235</v>
      </c>
      <c r="CA34">
        <v>140</v>
      </c>
      <c r="CB34">
        <v>73</v>
      </c>
      <c r="CC34">
        <v>233</v>
      </c>
      <c r="CD34">
        <v>246</v>
      </c>
      <c r="CE34">
        <v>253</v>
      </c>
      <c r="CF34">
        <v>265</v>
      </c>
      <c r="CG34">
        <v>295</v>
      </c>
      <c r="CH34">
        <v>311</v>
      </c>
      <c r="CI34">
        <v>338</v>
      </c>
      <c r="CJ34">
        <v>414</v>
      </c>
      <c r="CK34">
        <v>388</v>
      </c>
      <c r="CL34">
        <v>447</v>
      </c>
      <c r="CM34">
        <v>572</v>
      </c>
      <c r="CN34">
        <v>4741</v>
      </c>
      <c r="CO34">
        <v>112</v>
      </c>
      <c r="CP34">
        <v>135</v>
      </c>
      <c r="CQ34">
        <v>210</v>
      </c>
      <c r="CR34">
        <v>244</v>
      </c>
      <c r="CS34">
        <v>140</v>
      </c>
      <c r="CT34">
        <v>77</v>
      </c>
      <c r="CU34">
        <v>181</v>
      </c>
      <c r="CV34">
        <v>189</v>
      </c>
      <c r="CW34">
        <v>241</v>
      </c>
      <c r="CX34">
        <v>302</v>
      </c>
      <c r="CY34">
        <v>348</v>
      </c>
      <c r="CZ34">
        <v>304</v>
      </c>
      <c r="DA34">
        <v>318</v>
      </c>
      <c r="DB34">
        <v>431</v>
      </c>
      <c r="DC34">
        <v>372</v>
      </c>
      <c r="DD34">
        <v>553</v>
      </c>
      <c r="DE34">
        <v>818</v>
      </c>
      <c r="DF34">
        <v>5052</v>
      </c>
      <c r="DG34">
        <v>0.130542430746626</v>
      </c>
      <c r="DH34">
        <v>17.8</v>
      </c>
      <c r="DI34">
        <v>79.099999999999994</v>
      </c>
      <c r="DJ34">
        <v>34.4</v>
      </c>
      <c r="DK34">
        <v>90.87</v>
      </c>
      <c r="DL34">
        <v>16.23</v>
      </c>
      <c r="DM34">
        <v>39.24</v>
      </c>
      <c r="DN34">
        <v>39.24</v>
      </c>
      <c r="DO34">
        <v>0</v>
      </c>
      <c r="DP34">
        <v>0</v>
      </c>
      <c r="DQ34">
        <v>17.010000000000002</v>
      </c>
      <c r="DR34">
        <v>2.0499999999999998</v>
      </c>
      <c r="DS34">
        <v>0</v>
      </c>
      <c r="DT34">
        <v>0</v>
      </c>
      <c r="DU34">
        <v>0</v>
      </c>
      <c r="DV34">
        <v>6.5</v>
      </c>
      <c r="DW34">
        <v>32.9</v>
      </c>
      <c r="DX34">
        <v>111.64</v>
      </c>
      <c r="DY34">
        <v>27.72</v>
      </c>
      <c r="DZ34">
        <v>2.71</v>
      </c>
      <c r="EA34">
        <v>11.89</v>
      </c>
      <c r="EB34">
        <v>4.51</v>
      </c>
      <c r="EC34">
        <v>-16.559999999999999</v>
      </c>
      <c r="ED34">
        <v>7.12</v>
      </c>
      <c r="EE34">
        <v>5.51</v>
      </c>
      <c r="EF34">
        <v>0.11</v>
      </c>
      <c r="EG34">
        <v>4306.2778201933188</v>
      </c>
      <c r="EH34">
        <v>59.601838113484781</v>
      </c>
      <c r="EI34">
        <v>88.44</v>
      </c>
      <c r="EJ34">
        <v>30669.34</v>
      </c>
      <c r="EK34">
        <v>1871.65</v>
      </c>
      <c r="EL34">
        <v>380.55</v>
      </c>
      <c r="EM34">
        <v>14.09</v>
      </c>
      <c r="EN34">
        <v>37.479999999999997</v>
      </c>
      <c r="EO34">
        <v>0.28999999999999998</v>
      </c>
      <c r="EP34">
        <v>6.12</v>
      </c>
      <c r="EQ34">
        <v>11.56</v>
      </c>
      <c r="ER34">
        <v>23</v>
      </c>
      <c r="ES34">
        <v>14.26</v>
      </c>
      <c r="ET34">
        <v>9.4499999999999993</v>
      </c>
      <c r="EU34">
        <v>12.97</v>
      </c>
      <c r="EV34">
        <v>49996</v>
      </c>
      <c r="EW34">
        <v>3887.52</v>
      </c>
      <c r="EX34">
        <v>26.89</v>
      </c>
      <c r="EY34">
        <v>64.47</v>
      </c>
      <c r="EZ34">
        <v>24.53</v>
      </c>
      <c r="FA34">
        <v>12.84</v>
      </c>
      <c r="FB34">
        <v>1.07</v>
      </c>
      <c r="FC34">
        <v>3854</v>
      </c>
      <c r="FD34">
        <v>28.68</v>
      </c>
      <c r="FE34">
        <v>3859</v>
      </c>
      <c r="FF34">
        <v>61.29</v>
      </c>
      <c r="FG34">
        <v>15.63</v>
      </c>
      <c r="FH34">
        <v>6</v>
      </c>
      <c r="FI34">
        <v>0</v>
      </c>
      <c r="FJ34">
        <v>6</v>
      </c>
      <c r="FK34">
        <v>3</v>
      </c>
      <c r="FL34">
        <v>6</v>
      </c>
      <c r="FM34">
        <v>0</v>
      </c>
      <c r="FN34">
        <v>6</v>
      </c>
      <c r="FO34">
        <v>3</v>
      </c>
      <c r="FP34">
        <v>860</v>
      </c>
      <c r="FQ34">
        <v>0</v>
      </c>
      <c r="FR34">
        <v>416</v>
      </c>
      <c r="FS34">
        <v>444</v>
      </c>
      <c r="FT34">
        <v>64.53</v>
      </c>
      <c r="FU34">
        <v>23.71</v>
      </c>
      <c r="FV34">
        <v>11.76</v>
      </c>
      <c r="FW34">
        <v>15.1863931733639</v>
      </c>
      <c r="FX34">
        <v>33.781943821277324</v>
      </c>
      <c r="FZ34">
        <v>132.96133283024179</v>
      </c>
      <c r="GA34">
        <v>48.968336994641213</v>
      </c>
      <c r="GB34">
        <v>68.987320980441297</v>
      </c>
      <c r="GC34">
        <v>77.3</v>
      </c>
      <c r="GD34">
        <v>98.340736987718657</v>
      </c>
      <c r="GE34">
        <v>1.659263012281343</v>
      </c>
      <c r="GF34">
        <v>1.125</v>
      </c>
      <c r="GG34">
        <v>4.9623259146219852E-2</v>
      </c>
      <c r="GH34">
        <v>0.9503767408537801</v>
      </c>
      <c r="GI34">
        <v>0</v>
      </c>
      <c r="GJ34">
        <v>0</v>
      </c>
      <c r="GK34">
        <v>0.94246583700796127</v>
      </c>
      <c r="GL34">
        <v>4.9210196815517998E-2</v>
      </c>
      <c r="GM34">
        <v>0.18562874251497011</v>
      </c>
      <c r="GN34">
        <v>17.964071856287429</v>
      </c>
      <c r="GO34">
        <v>1.7964071856287421E-2</v>
      </c>
      <c r="GP34">
        <v>4.7904191616766472</v>
      </c>
      <c r="GQ34">
        <v>96.407185628742525</v>
      </c>
      <c r="GR34">
        <v>167</v>
      </c>
      <c r="GS34">
        <v>2.0413010282370601</v>
      </c>
      <c r="GT34">
        <v>3.4103669891480171</v>
      </c>
      <c r="GU34">
        <v>82.035928143712567</v>
      </c>
      <c r="GV34">
        <v>99.375</v>
      </c>
      <c r="GW34">
        <v>99.367088607594937</v>
      </c>
      <c r="GX34">
        <v>4.0806947495534347</v>
      </c>
      <c r="GY34">
        <v>201.3546018742482</v>
      </c>
      <c r="GZ34">
        <v>3.1956000000000002</v>
      </c>
      <c r="HA34">
        <v>41.126100000000001</v>
      </c>
      <c r="HB34">
        <v>0.85399999999999998</v>
      </c>
      <c r="HC34">
        <v>0.20799999999999999</v>
      </c>
      <c r="HD34">
        <v>0.109</v>
      </c>
      <c r="HE34">
        <v>0.44500000000000001</v>
      </c>
      <c r="HF34">
        <v>0.14000000000000001</v>
      </c>
      <c r="HG34">
        <v>9.8000000000000004E-2</v>
      </c>
      <c r="HH34">
        <v>2.5999999999999999E-2</v>
      </c>
      <c r="HI34">
        <v>3.4000000000000002E-2</v>
      </c>
      <c r="HJ34">
        <v>0.19500000000000001</v>
      </c>
      <c r="HK34">
        <v>0.52200000000000002</v>
      </c>
      <c r="HL34">
        <v>0.223</v>
      </c>
      <c r="HM34">
        <v>648.79999999999995</v>
      </c>
      <c r="HN34">
        <v>2.5380654016325299</v>
      </c>
      <c r="HO34">
        <v>314.39999999999998</v>
      </c>
      <c r="HP34">
        <v>300.39999999999998</v>
      </c>
      <c r="HQ34">
        <v>273.83</v>
      </c>
      <c r="HR34">
        <v>0</v>
      </c>
      <c r="HS34">
        <v>6</v>
      </c>
      <c r="HT34">
        <v>5</v>
      </c>
      <c r="HU34">
        <v>1</v>
      </c>
      <c r="HV34">
        <v>0</v>
      </c>
      <c r="HW34">
        <v>60.851926977687633</v>
      </c>
      <c r="HX34" t="s">
        <v>549</v>
      </c>
      <c r="HY34">
        <v>67</v>
      </c>
      <c r="HZ34">
        <v>3.71</v>
      </c>
      <c r="IA34">
        <v>3.4</v>
      </c>
      <c r="IB34">
        <v>4.4000000000000004</v>
      </c>
      <c r="IC34">
        <v>3.7</v>
      </c>
      <c r="ID34">
        <v>4.0999999999999996</v>
      </c>
      <c r="IE34">
        <v>2.9</v>
      </c>
      <c r="IF34">
        <v>2.9</v>
      </c>
      <c r="IG34">
        <v>3.3</v>
      </c>
      <c r="IH34">
        <v>3.3</v>
      </c>
      <c r="II34">
        <v>4.0999999999999996</v>
      </c>
      <c r="IJ34">
        <v>3.6</v>
      </c>
      <c r="IK34">
        <v>4.4000000000000004</v>
      </c>
      <c r="IL34">
        <v>4.5999999999999996</v>
      </c>
      <c r="IM34">
        <v>4</v>
      </c>
      <c r="IN34">
        <v>4.7</v>
      </c>
      <c r="IO34">
        <v>4.4000000000000004</v>
      </c>
      <c r="IP34">
        <v>3.6</v>
      </c>
      <c r="IQ34">
        <v>3.1</v>
      </c>
      <c r="IR34">
        <v>3.8</v>
      </c>
      <c r="IS34">
        <v>3.9</v>
      </c>
      <c r="IT34">
        <v>3.2</v>
      </c>
      <c r="IU34">
        <v>3.9</v>
      </c>
      <c r="IV34">
        <v>4.3</v>
      </c>
      <c r="IW34">
        <v>4.0999999999999996</v>
      </c>
      <c r="IX34">
        <v>3.9</v>
      </c>
      <c r="IY34">
        <v>4.0999999999999996</v>
      </c>
      <c r="IZ34">
        <v>4.5</v>
      </c>
      <c r="JA34">
        <v>3.8</v>
      </c>
      <c r="JB34">
        <v>2</v>
      </c>
      <c r="JC34">
        <v>2.5</v>
      </c>
      <c r="JD34">
        <v>2.4</v>
      </c>
      <c r="JE34">
        <v>2.9</v>
      </c>
      <c r="JF34">
        <v>4.9000000000000004</v>
      </c>
      <c r="JG34" t="s">
        <v>203</v>
      </c>
      <c r="KR34">
        <v>95.8</v>
      </c>
      <c r="KS34">
        <v>6.06</v>
      </c>
      <c r="KT34">
        <v>17.37</v>
      </c>
      <c r="KU34">
        <v>3.1</v>
      </c>
      <c r="KV34">
        <v>42.86</v>
      </c>
      <c r="KW34">
        <v>5.72</v>
      </c>
      <c r="KX34">
        <v>14.81</v>
      </c>
      <c r="KY34">
        <v>5.72</v>
      </c>
      <c r="KZ34">
        <v>561</v>
      </c>
      <c r="LA34">
        <v>93.71</v>
      </c>
      <c r="LB34">
        <v>411.72</v>
      </c>
      <c r="LC34">
        <v>94.95</v>
      </c>
      <c r="LD34">
        <v>521.16999999999996</v>
      </c>
      <c r="LE34">
        <v>96.65</v>
      </c>
      <c r="LF34">
        <v>408.31</v>
      </c>
      <c r="LG34">
        <v>99.54</v>
      </c>
      <c r="LH34">
        <v>89.23</v>
      </c>
      <c r="LI34">
        <v>89.38</v>
      </c>
      <c r="LJ34">
        <v>-0.26</v>
      </c>
      <c r="LK34">
        <v>21.27</v>
      </c>
      <c r="LL34">
        <v>13.13</v>
      </c>
      <c r="LM34">
        <v>4.42</v>
      </c>
      <c r="LN34">
        <v>2.5499999999999998</v>
      </c>
      <c r="LO34">
        <v>21.41</v>
      </c>
      <c r="LP34">
        <v>2.0499999999999998</v>
      </c>
      <c r="LQ34">
        <v>15.75</v>
      </c>
      <c r="LR34">
        <v>2.2799999999999998</v>
      </c>
      <c r="LS34">
        <v>66.416803953871494</v>
      </c>
      <c r="LT34">
        <v>11.1121830209482</v>
      </c>
      <c r="LU34">
        <v>5.9769357495881401</v>
      </c>
      <c r="LV34">
        <v>40315.083862240201</v>
      </c>
      <c r="LW34">
        <v>3628</v>
      </c>
      <c r="LX34">
        <v>2102</v>
      </c>
      <c r="LY34">
        <v>1428</v>
      </c>
      <c r="LZ34">
        <v>98</v>
      </c>
      <c r="MA34">
        <v>258</v>
      </c>
      <c r="MB34">
        <v>133</v>
      </c>
      <c r="MC34">
        <v>329</v>
      </c>
      <c r="MD34">
        <v>1172</v>
      </c>
      <c r="ME34">
        <v>1054</v>
      </c>
      <c r="MF34">
        <v>389</v>
      </c>
      <c r="MG34">
        <v>293</v>
      </c>
      <c r="MH34">
        <v>607</v>
      </c>
      <c r="MI34">
        <v>362</v>
      </c>
      <c r="MJ34">
        <v>239</v>
      </c>
      <c r="MK34">
        <v>0.39767054908485899</v>
      </c>
      <c r="ML34">
        <v>7</v>
      </c>
      <c r="MM34">
        <v>34</v>
      </c>
      <c r="MN34">
        <v>28</v>
      </c>
      <c r="MO34">
        <v>76</v>
      </c>
      <c r="MP34">
        <v>175</v>
      </c>
      <c r="MQ34">
        <v>177</v>
      </c>
      <c r="MR34">
        <v>81</v>
      </c>
      <c r="MS34">
        <v>36</v>
      </c>
      <c r="MT34">
        <v>40315</v>
      </c>
      <c r="MU34">
        <v>4.0887508988073202</v>
      </c>
      <c r="MV34">
        <v>47.536585365853703</v>
      </c>
      <c r="MW34">
        <v>45.365853658536601</v>
      </c>
      <c r="MX34">
        <v>46.351206434316403</v>
      </c>
      <c r="MY34">
        <v>12677.8892386595</v>
      </c>
      <c r="MZ34">
        <v>4.8046698495978601</v>
      </c>
      <c r="NA34">
        <v>5.6434316353887404</v>
      </c>
      <c r="NB34">
        <v>130.50402144772099</v>
      </c>
      <c r="NC34">
        <v>2395.2037533512098</v>
      </c>
      <c r="ND34">
        <v>0.46919431279620849</v>
      </c>
      <c r="NE34">
        <v>-1</v>
      </c>
      <c r="NF34">
        <v>47.788784839971797</v>
      </c>
      <c r="NG34">
        <v>7.0150592792203392</v>
      </c>
      <c r="NH34">
        <v>7</v>
      </c>
      <c r="NI34">
        <v>6</v>
      </c>
      <c r="NJ34">
        <v>6</v>
      </c>
      <c r="NK34">
        <v>28</v>
      </c>
      <c r="NL34">
        <v>20</v>
      </c>
      <c r="NM34">
        <v>0.1044776119402985</v>
      </c>
      <c r="NN34">
        <v>8.9552238805970144E-2</v>
      </c>
      <c r="NO34">
        <v>8.9552238805970144E-2</v>
      </c>
      <c r="NP34">
        <v>0.41791044776119401</v>
      </c>
      <c r="NQ34">
        <v>0.29850746268656708</v>
      </c>
      <c r="NR34">
        <v>53.14179104477612</v>
      </c>
      <c r="NS34">
        <v>67</v>
      </c>
      <c r="NT34">
        <v>0.41791044776119401</v>
      </c>
      <c r="NU34">
        <v>67</v>
      </c>
      <c r="NV34">
        <v>12.5</v>
      </c>
      <c r="NW34">
        <v>2</v>
      </c>
      <c r="NX34">
        <v>0</v>
      </c>
      <c r="NY34">
        <v>0</v>
      </c>
      <c r="NZ34">
        <v>0.5</v>
      </c>
      <c r="OA34">
        <v>0</v>
      </c>
      <c r="OB34">
        <v>0.5</v>
      </c>
      <c r="OC34">
        <v>0</v>
      </c>
      <c r="OD34">
        <v>0</v>
      </c>
      <c r="OE34">
        <v>3.212765957446809</v>
      </c>
      <c r="OF34">
        <v>45.468555977710231</v>
      </c>
      <c r="OG34">
        <v>47</v>
      </c>
      <c r="OH34">
        <v>0.14893617021276601</v>
      </c>
      <c r="OI34">
        <v>0.14893617021276601</v>
      </c>
      <c r="OJ34">
        <v>0.1702127659574468</v>
      </c>
      <c r="OK34">
        <v>0.19148936170212769</v>
      </c>
      <c r="OL34">
        <v>0.14893617021276601</v>
      </c>
      <c r="OM34">
        <v>8.5106382978723402E-2</v>
      </c>
      <c r="ON34">
        <v>0.1063829787234043</v>
      </c>
      <c r="OO34">
        <v>54</v>
      </c>
      <c r="OP34">
        <v>34</v>
      </c>
      <c r="OQ34">
        <v>165</v>
      </c>
      <c r="OR34">
        <v>150</v>
      </c>
      <c r="OS34">
        <v>66</v>
      </c>
      <c r="OT34">
        <v>0.11513859275053311</v>
      </c>
      <c r="OU34">
        <v>7.2494669509594878E-2</v>
      </c>
      <c r="OV34">
        <v>0.35181236673773991</v>
      </c>
      <c r="OW34">
        <v>0.31982942430703631</v>
      </c>
      <c r="OX34">
        <v>0.14072494669509589</v>
      </c>
      <c r="OY34">
        <v>45.339019189765459</v>
      </c>
      <c r="OZ34">
        <v>469</v>
      </c>
      <c r="PA34">
        <v>0.42696629213483139</v>
      </c>
      <c r="PB34">
        <v>445</v>
      </c>
      <c r="PC34">
        <v>12.44681136599136</v>
      </c>
      <c r="PD34">
        <v>4166</v>
      </c>
      <c r="PE34">
        <v>0.1077772443590975</v>
      </c>
      <c r="PF34">
        <v>0.1989918386941911</v>
      </c>
      <c r="PG34">
        <v>0.21507441190590501</v>
      </c>
      <c r="PH34">
        <v>0.29140662506000958</v>
      </c>
      <c r="PI34">
        <v>0.1687469995199232</v>
      </c>
      <c r="PJ34">
        <v>1.728276524243879E-2</v>
      </c>
      <c r="PK34">
        <v>7.2011521843494961E-4</v>
      </c>
      <c r="PL34">
        <v>1669</v>
      </c>
      <c r="PM34">
        <v>993</v>
      </c>
      <c r="PN34">
        <v>2287</v>
      </c>
      <c r="PO34">
        <v>2273</v>
      </c>
      <c r="PP34">
        <v>2418</v>
      </c>
      <c r="PQ34">
        <v>17.3</v>
      </c>
      <c r="PR34">
        <v>10.3</v>
      </c>
      <c r="PS34">
        <v>23.7</v>
      </c>
      <c r="PT34">
        <v>23.6</v>
      </c>
      <c r="PU34">
        <v>25.1</v>
      </c>
      <c r="PV34">
        <v>46.5</v>
      </c>
      <c r="PW34">
        <v>0.51419878296146049</v>
      </c>
    </row>
    <row r="35" spans="1:439" x14ac:dyDescent="0.3">
      <c r="A35" t="s">
        <v>800</v>
      </c>
      <c r="B35" t="s">
        <v>814</v>
      </c>
      <c r="C35">
        <v>1</v>
      </c>
      <c r="D35" t="s">
        <v>817</v>
      </c>
      <c r="E35" t="s">
        <v>821</v>
      </c>
      <c r="F35" t="s">
        <v>209</v>
      </c>
      <c r="G35" t="s">
        <v>385</v>
      </c>
      <c r="H35" t="s">
        <v>386</v>
      </c>
      <c r="I35" t="s">
        <v>387</v>
      </c>
      <c r="J35" t="s">
        <v>388</v>
      </c>
      <c r="K35">
        <v>9.3816229999999994</v>
      </c>
      <c r="L35">
        <v>51.775666000000001</v>
      </c>
      <c r="M35" t="s">
        <v>389</v>
      </c>
      <c r="N35" t="s">
        <v>874</v>
      </c>
      <c r="O35" t="s">
        <v>389</v>
      </c>
      <c r="P35" t="s">
        <v>830</v>
      </c>
      <c r="Q35">
        <v>2</v>
      </c>
      <c r="R35">
        <v>22</v>
      </c>
      <c r="S35">
        <v>54</v>
      </c>
      <c r="T35">
        <v>76</v>
      </c>
      <c r="U35">
        <v>223</v>
      </c>
      <c r="V35">
        <v>0</v>
      </c>
      <c r="W35" t="s">
        <v>900</v>
      </c>
      <c r="X35">
        <v>0</v>
      </c>
      <c r="Y35">
        <v>158.16</v>
      </c>
      <c r="Z35">
        <v>8.6</v>
      </c>
      <c r="AA35">
        <v>2.911</v>
      </c>
      <c r="AB35">
        <v>3.390000000000001</v>
      </c>
      <c r="AC35">
        <v>41.1</v>
      </c>
      <c r="AD35">
        <v>16.5</v>
      </c>
      <c r="AE35">
        <v>68.97</v>
      </c>
      <c r="AF35">
        <v>233.72</v>
      </c>
      <c r="AG35">
        <v>150</v>
      </c>
      <c r="AH35">
        <v>3.82</v>
      </c>
      <c r="AI35">
        <v>3.850000000000001</v>
      </c>
      <c r="AJ35">
        <v>13.2</v>
      </c>
      <c r="AK35">
        <v>101008</v>
      </c>
      <c r="AL35">
        <v>0</v>
      </c>
      <c r="AM35">
        <v>2</v>
      </c>
      <c r="AN35">
        <v>191.09</v>
      </c>
      <c r="AO35">
        <v>37.9</v>
      </c>
      <c r="AP35">
        <v>1.99</v>
      </c>
      <c r="AQ35">
        <v>53.71</v>
      </c>
      <c r="AR35">
        <v>60.167046559446582</v>
      </c>
      <c r="AS35">
        <v>4.9000000000000004</v>
      </c>
      <c r="AU35">
        <v>28709</v>
      </c>
      <c r="AV35">
        <v>181.70253164556959</v>
      </c>
      <c r="AW35">
        <v>14147</v>
      </c>
      <c r="AX35">
        <v>14562</v>
      </c>
      <c r="AY35">
        <v>-3.7</v>
      </c>
      <c r="AZ35">
        <v>-55.1</v>
      </c>
      <c r="BA35">
        <v>46.7</v>
      </c>
      <c r="BB35">
        <v>20.885348465008001</v>
      </c>
      <c r="BC35">
        <v>255.65</v>
      </c>
      <c r="BD35">
        <v>0.50499147796445099</v>
      </c>
      <c r="BE35">
        <v>680</v>
      </c>
      <c r="BF35">
        <v>742</v>
      </c>
      <c r="BG35">
        <v>1044</v>
      </c>
      <c r="BH35">
        <v>1170</v>
      </c>
      <c r="BI35">
        <v>807</v>
      </c>
      <c r="BJ35">
        <v>540</v>
      </c>
      <c r="BK35">
        <v>1298</v>
      </c>
      <c r="BL35">
        <v>1568</v>
      </c>
      <c r="BM35">
        <v>1562</v>
      </c>
      <c r="BN35">
        <v>1713</v>
      </c>
      <c r="BO35">
        <v>1629</v>
      </c>
      <c r="BP35">
        <v>1481</v>
      </c>
      <c r="BQ35">
        <v>1825</v>
      </c>
      <c r="BR35">
        <v>2427</v>
      </c>
      <c r="BS35">
        <v>2393</v>
      </c>
      <c r="BT35">
        <v>3794</v>
      </c>
      <c r="BU35">
        <v>3500</v>
      </c>
      <c r="BV35">
        <v>28749</v>
      </c>
      <c r="BW35">
        <v>361</v>
      </c>
      <c r="BX35">
        <v>357</v>
      </c>
      <c r="BY35">
        <v>561</v>
      </c>
      <c r="BZ35">
        <v>621</v>
      </c>
      <c r="CA35">
        <v>414</v>
      </c>
      <c r="CB35">
        <v>286</v>
      </c>
      <c r="CC35">
        <v>718</v>
      </c>
      <c r="CD35">
        <v>839</v>
      </c>
      <c r="CE35">
        <v>809</v>
      </c>
      <c r="CF35">
        <v>885</v>
      </c>
      <c r="CG35">
        <v>827</v>
      </c>
      <c r="CH35">
        <v>745</v>
      </c>
      <c r="CI35">
        <v>877</v>
      </c>
      <c r="CJ35">
        <v>1240</v>
      </c>
      <c r="CK35">
        <v>1166</v>
      </c>
      <c r="CL35">
        <v>1797</v>
      </c>
      <c r="CM35">
        <v>1439</v>
      </c>
      <c r="CN35">
        <v>14231</v>
      </c>
      <c r="CO35">
        <v>319</v>
      </c>
      <c r="CP35">
        <v>385</v>
      </c>
      <c r="CQ35">
        <v>483</v>
      </c>
      <c r="CR35">
        <v>549</v>
      </c>
      <c r="CS35">
        <v>393</v>
      </c>
      <c r="CT35">
        <v>254</v>
      </c>
      <c r="CU35">
        <v>580</v>
      </c>
      <c r="CV35">
        <v>729</v>
      </c>
      <c r="CW35">
        <v>753</v>
      </c>
      <c r="CX35">
        <v>828</v>
      </c>
      <c r="CY35">
        <v>802</v>
      </c>
      <c r="CZ35">
        <v>736</v>
      </c>
      <c r="DA35">
        <v>948</v>
      </c>
      <c r="DB35">
        <v>1187</v>
      </c>
      <c r="DC35">
        <v>1227</v>
      </c>
      <c r="DD35">
        <v>1997</v>
      </c>
      <c r="DE35">
        <v>2061</v>
      </c>
      <c r="DF35">
        <v>14518</v>
      </c>
      <c r="DG35">
        <v>6.4053476614558E-2</v>
      </c>
      <c r="DH35">
        <v>17.7</v>
      </c>
      <c r="DI35">
        <v>78.400000000000006</v>
      </c>
      <c r="DJ35">
        <v>26.32</v>
      </c>
      <c r="DK35">
        <v>84.92</v>
      </c>
      <c r="DL35">
        <v>7.86</v>
      </c>
      <c r="DM35">
        <v>34.409999999999997</v>
      </c>
      <c r="DN35">
        <v>89.9</v>
      </c>
      <c r="DO35">
        <v>55.49</v>
      </c>
      <c r="DP35">
        <v>0</v>
      </c>
      <c r="DQ35">
        <v>17.12</v>
      </c>
      <c r="DR35">
        <v>9.1199999999999992</v>
      </c>
      <c r="DS35">
        <v>45.63</v>
      </c>
      <c r="DT35">
        <v>32.11</v>
      </c>
      <c r="DU35">
        <v>2.8074819742937799E-2</v>
      </c>
      <c r="DV35">
        <v>5.0999999999999996</v>
      </c>
      <c r="DW35">
        <v>35.299999999999997</v>
      </c>
      <c r="DX35">
        <v>102.57</v>
      </c>
      <c r="DY35">
        <v>30.95</v>
      </c>
      <c r="DZ35">
        <v>7.23</v>
      </c>
      <c r="EA35">
        <v>9.89</v>
      </c>
      <c r="EB35">
        <v>13.64</v>
      </c>
      <c r="EC35">
        <v>-27.54</v>
      </c>
      <c r="ED35">
        <v>10.01</v>
      </c>
      <c r="EE35">
        <v>13.1</v>
      </c>
      <c r="EF35">
        <v>0.21</v>
      </c>
      <c r="EG35">
        <v>4777.9211530189887</v>
      </c>
      <c r="EH35">
        <v>34.551082718112532</v>
      </c>
      <c r="EI35">
        <v>66.709999999999994</v>
      </c>
      <c r="EJ35">
        <v>25935.81</v>
      </c>
      <c r="EK35">
        <v>1196.29</v>
      </c>
      <c r="EL35">
        <v>399.67</v>
      </c>
      <c r="EM35">
        <v>17.32</v>
      </c>
      <c r="EN35">
        <v>33.880000000000003</v>
      </c>
      <c r="EO35">
        <v>0.52</v>
      </c>
      <c r="EP35">
        <v>7.37</v>
      </c>
      <c r="EQ35">
        <v>18.77</v>
      </c>
      <c r="ER35">
        <v>5.65</v>
      </c>
      <c r="ES35">
        <v>1.65</v>
      </c>
      <c r="ET35">
        <v>8.25</v>
      </c>
      <c r="EU35">
        <v>1.24</v>
      </c>
      <c r="EV35">
        <v>37665</v>
      </c>
      <c r="EW35">
        <v>3135.97</v>
      </c>
      <c r="EX35">
        <v>23.79</v>
      </c>
      <c r="EY35">
        <v>65.08</v>
      </c>
      <c r="EZ35">
        <v>9.57</v>
      </c>
      <c r="FA35">
        <v>14.12</v>
      </c>
      <c r="FB35">
        <v>0.19</v>
      </c>
      <c r="FC35">
        <v>11724</v>
      </c>
      <c r="FD35">
        <v>29.99</v>
      </c>
      <c r="FE35">
        <v>11482</v>
      </c>
      <c r="FF35">
        <v>56.76</v>
      </c>
      <c r="FG35">
        <v>16.96</v>
      </c>
      <c r="FH35">
        <v>105</v>
      </c>
      <c r="FI35">
        <v>4</v>
      </c>
      <c r="FJ35">
        <v>105</v>
      </c>
      <c r="FK35">
        <v>0</v>
      </c>
      <c r="FL35">
        <v>52</v>
      </c>
      <c r="FM35">
        <v>4</v>
      </c>
      <c r="FN35">
        <v>50</v>
      </c>
      <c r="FO35">
        <v>0</v>
      </c>
      <c r="FP35">
        <v>3099</v>
      </c>
      <c r="FQ35">
        <v>177</v>
      </c>
      <c r="FR35">
        <v>2922</v>
      </c>
      <c r="FS35">
        <v>0</v>
      </c>
      <c r="FT35">
        <v>65.040000000000006</v>
      </c>
      <c r="FU35">
        <v>21.78</v>
      </c>
      <c r="FV35">
        <v>13.18</v>
      </c>
      <c r="FW35">
        <v>73.587346854727059</v>
      </c>
      <c r="FX35">
        <v>180.66337939753751</v>
      </c>
      <c r="FY35">
        <v>6.2483456437350888</v>
      </c>
      <c r="FZ35">
        <v>990.08880954540291</v>
      </c>
      <c r="GA35">
        <v>254.25072625226451</v>
      </c>
      <c r="GB35">
        <v>71.057173389658459</v>
      </c>
      <c r="GC35">
        <v>68.100000000000009</v>
      </c>
      <c r="GD35">
        <v>98.172754778063663</v>
      </c>
      <c r="GE35">
        <v>1.8272452219363371</v>
      </c>
      <c r="GF35">
        <v>1.387351778656126</v>
      </c>
      <c r="GG35">
        <v>0.2037566226899731</v>
      </c>
      <c r="GH35">
        <v>0.79624337731002681</v>
      </c>
      <c r="GI35">
        <v>0</v>
      </c>
      <c r="GJ35">
        <v>0</v>
      </c>
      <c r="GK35">
        <v>1.077389826787801</v>
      </c>
      <c r="GL35">
        <v>0.27570127260391991</v>
      </c>
      <c r="GM35">
        <v>0.27884615384615391</v>
      </c>
      <c r="GN35">
        <v>29.487179487179489</v>
      </c>
      <c r="GO35">
        <v>1.282051282051282E-2</v>
      </c>
      <c r="GP35">
        <v>2.2435897435897441</v>
      </c>
      <c r="GQ35">
        <v>97.756410256410248</v>
      </c>
      <c r="GR35">
        <v>624</v>
      </c>
      <c r="GS35">
        <v>2.3645369406170231</v>
      </c>
      <c r="GT35">
        <v>2.4542702756367931</v>
      </c>
      <c r="GU35">
        <v>70.512820512820511</v>
      </c>
      <c r="GV35">
        <v>99.184339314845033</v>
      </c>
      <c r="GW35">
        <v>99.353945546838958</v>
      </c>
      <c r="GX35">
        <v>1.6091818117231931</v>
      </c>
      <c r="GY35">
        <v>112.9160983065011</v>
      </c>
      <c r="GZ35">
        <v>3.3079000000000001</v>
      </c>
      <c r="HA35">
        <v>40.484000000000002</v>
      </c>
      <c r="HB35">
        <v>0.84699999999999998</v>
      </c>
      <c r="HC35">
        <v>0.219</v>
      </c>
      <c r="HD35">
        <v>8.7999999999999995E-2</v>
      </c>
      <c r="HE35">
        <v>0.48399999999999999</v>
      </c>
      <c r="HF35">
        <v>0.14199999999999999</v>
      </c>
      <c r="HG35">
        <v>6.8000000000000005E-2</v>
      </c>
      <c r="HH35">
        <v>0.03</v>
      </c>
      <c r="HI35">
        <v>3.2000000000000001E-2</v>
      </c>
      <c r="HJ35">
        <v>0.20499999999999999</v>
      </c>
      <c r="HK35">
        <v>0.58099999999999996</v>
      </c>
      <c r="HL35">
        <v>0.152</v>
      </c>
      <c r="HM35">
        <v>649.79999999999995</v>
      </c>
      <c r="HN35">
        <v>2.1866573509022831</v>
      </c>
      <c r="HO35">
        <v>501.58</v>
      </c>
      <c r="HP35">
        <v>338.9</v>
      </c>
      <c r="HQ35">
        <v>515.52</v>
      </c>
      <c r="HR35">
        <v>0</v>
      </c>
      <c r="HS35">
        <v>28</v>
      </c>
      <c r="HT35">
        <v>22</v>
      </c>
      <c r="HU35">
        <v>6</v>
      </c>
      <c r="HV35">
        <v>0</v>
      </c>
      <c r="HW35">
        <v>97.530391166533136</v>
      </c>
      <c r="HX35" t="s">
        <v>389</v>
      </c>
      <c r="HY35">
        <v>110</v>
      </c>
      <c r="HZ35">
        <v>4.0599999999999996</v>
      </c>
      <c r="IA35">
        <v>3.8</v>
      </c>
      <c r="IB35">
        <v>4.3</v>
      </c>
      <c r="IC35">
        <v>4.0999999999999996</v>
      </c>
      <c r="ID35">
        <v>4.4000000000000004</v>
      </c>
      <c r="IE35">
        <v>3.7</v>
      </c>
      <c r="IF35">
        <v>3.8</v>
      </c>
      <c r="IG35">
        <v>4</v>
      </c>
      <c r="IH35">
        <v>3.1</v>
      </c>
      <c r="II35">
        <v>4.0999999999999996</v>
      </c>
      <c r="IJ35">
        <v>3.9</v>
      </c>
      <c r="IK35">
        <v>4.5</v>
      </c>
      <c r="IL35">
        <v>4.4000000000000004</v>
      </c>
      <c r="IM35">
        <v>3.9</v>
      </c>
      <c r="IN35">
        <v>4.4000000000000004</v>
      </c>
      <c r="IO35">
        <v>4.5</v>
      </c>
      <c r="IP35">
        <v>4.5</v>
      </c>
      <c r="IQ35">
        <v>3.8</v>
      </c>
      <c r="IR35">
        <v>4.3</v>
      </c>
      <c r="IS35">
        <v>4</v>
      </c>
      <c r="IT35">
        <v>3.2</v>
      </c>
      <c r="IU35">
        <v>4.5</v>
      </c>
      <c r="IV35">
        <v>4.5</v>
      </c>
      <c r="IW35">
        <v>4.5</v>
      </c>
      <c r="IX35">
        <v>3.7</v>
      </c>
      <c r="IY35">
        <v>4.3</v>
      </c>
      <c r="IZ35">
        <v>4.7</v>
      </c>
      <c r="JA35">
        <v>4.7</v>
      </c>
      <c r="JB35">
        <v>3.3</v>
      </c>
      <c r="JC35">
        <v>3.7</v>
      </c>
      <c r="JD35">
        <v>2.8</v>
      </c>
      <c r="JE35">
        <v>3.6</v>
      </c>
      <c r="JF35">
        <v>5.0999999999999996</v>
      </c>
      <c r="JG35" t="s">
        <v>203</v>
      </c>
      <c r="JH35">
        <v>86</v>
      </c>
      <c r="JI35">
        <v>178</v>
      </c>
      <c r="JJ35">
        <v>3.88</v>
      </c>
      <c r="JK35">
        <v>3.5</v>
      </c>
      <c r="JL35">
        <v>4.3</v>
      </c>
      <c r="JM35">
        <v>3.9</v>
      </c>
      <c r="JN35">
        <v>4.3</v>
      </c>
      <c r="JO35">
        <v>3.5</v>
      </c>
      <c r="JP35">
        <v>3.4</v>
      </c>
      <c r="JQ35">
        <v>3.8</v>
      </c>
      <c r="JR35">
        <v>2.9</v>
      </c>
      <c r="JS35">
        <v>4</v>
      </c>
      <c r="JT35">
        <v>3.6</v>
      </c>
      <c r="JU35">
        <v>3.9</v>
      </c>
      <c r="JV35">
        <v>4.5999999999999996</v>
      </c>
      <c r="JW35">
        <v>4.2</v>
      </c>
      <c r="JX35">
        <v>4.2</v>
      </c>
      <c r="JY35">
        <v>4.5</v>
      </c>
      <c r="JZ35">
        <v>4.0999999999999996</v>
      </c>
      <c r="KA35">
        <v>3.5</v>
      </c>
      <c r="KB35">
        <v>4.0999999999999996</v>
      </c>
      <c r="KC35">
        <v>3.7</v>
      </c>
      <c r="KD35">
        <v>2.9</v>
      </c>
      <c r="KE35">
        <v>4.0999999999999996</v>
      </c>
      <c r="KF35">
        <v>4.5999999999999996</v>
      </c>
      <c r="KG35">
        <v>4.3</v>
      </c>
      <c r="KH35">
        <v>3.7</v>
      </c>
      <c r="KI35">
        <v>3.9</v>
      </c>
      <c r="KJ35">
        <v>4.8</v>
      </c>
      <c r="KK35">
        <v>4.5999999999999996</v>
      </c>
      <c r="KL35">
        <v>2.9</v>
      </c>
      <c r="KM35">
        <v>3.4</v>
      </c>
      <c r="KN35">
        <v>2.8</v>
      </c>
      <c r="KO35">
        <v>3.3</v>
      </c>
      <c r="KP35">
        <v>4.9000000000000004</v>
      </c>
      <c r="KQ35" t="s">
        <v>255</v>
      </c>
      <c r="KR35">
        <v>96.9</v>
      </c>
      <c r="KS35">
        <v>4.01</v>
      </c>
      <c r="KT35">
        <v>12.11</v>
      </c>
      <c r="KU35">
        <v>42</v>
      </c>
      <c r="KV35">
        <v>66.11</v>
      </c>
      <c r="KW35">
        <v>37.159999999999997</v>
      </c>
      <c r="KX35">
        <v>53.58</v>
      </c>
      <c r="KY35">
        <v>0</v>
      </c>
      <c r="KZ35">
        <v>1182.6300000000001</v>
      </c>
      <c r="LA35">
        <v>63.83</v>
      </c>
      <c r="LB35">
        <v>1700.89</v>
      </c>
      <c r="LC35">
        <v>52.59</v>
      </c>
      <c r="LD35">
        <v>1645.05</v>
      </c>
      <c r="LE35">
        <v>53.89</v>
      </c>
      <c r="LF35">
        <v>270.68</v>
      </c>
      <c r="LG35">
        <v>99.38</v>
      </c>
      <c r="LH35">
        <v>54.68</v>
      </c>
      <c r="LI35">
        <v>53.79</v>
      </c>
      <c r="LJ35">
        <v>2</v>
      </c>
      <c r="LK35">
        <v>15.69</v>
      </c>
      <c r="LL35">
        <v>12.43</v>
      </c>
      <c r="LM35">
        <v>4.34</v>
      </c>
      <c r="LN35">
        <v>1.47</v>
      </c>
      <c r="LO35">
        <v>27.19</v>
      </c>
      <c r="LP35">
        <v>5.01</v>
      </c>
      <c r="LQ35">
        <v>5.36</v>
      </c>
      <c r="LR35">
        <v>3.36</v>
      </c>
      <c r="LS35">
        <v>66.618401206636506</v>
      </c>
      <c r="LT35">
        <v>7.8049125287153203</v>
      </c>
      <c r="LU35">
        <v>8.5354449472096494</v>
      </c>
      <c r="LV35">
        <v>44167.630701842303</v>
      </c>
      <c r="LW35">
        <v>5659</v>
      </c>
      <c r="LX35">
        <v>3490</v>
      </c>
      <c r="LY35">
        <v>2128</v>
      </c>
      <c r="LZ35">
        <v>41</v>
      </c>
      <c r="MA35">
        <v>149</v>
      </c>
      <c r="MB35">
        <v>166</v>
      </c>
      <c r="MC35">
        <v>393</v>
      </c>
      <c r="MD35">
        <v>1863</v>
      </c>
      <c r="ME35">
        <v>1714</v>
      </c>
      <c r="MF35">
        <v>985</v>
      </c>
      <c r="MG35">
        <v>389</v>
      </c>
      <c r="MH35">
        <v>663</v>
      </c>
      <c r="MI35">
        <v>388</v>
      </c>
      <c r="MJ35">
        <v>262</v>
      </c>
      <c r="MK35">
        <v>0.403076923076923</v>
      </c>
      <c r="ML35">
        <v>14</v>
      </c>
      <c r="MM35">
        <v>22</v>
      </c>
      <c r="MN35">
        <v>30</v>
      </c>
      <c r="MO35">
        <v>53</v>
      </c>
      <c r="MP35">
        <v>180</v>
      </c>
      <c r="MQ35">
        <v>220</v>
      </c>
      <c r="MR35">
        <v>123</v>
      </c>
      <c r="MS35">
        <v>35</v>
      </c>
      <c r="MT35">
        <v>44168</v>
      </c>
      <c r="MU35">
        <v>1.5384593925891601</v>
      </c>
      <c r="MV35">
        <v>48.973941368078201</v>
      </c>
      <c r="MW35">
        <v>47.9255813953488</v>
      </c>
      <c r="MX35">
        <v>48.411985018726597</v>
      </c>
      <c r="MY35">
        <v>12496.5516101498</v>
      </c>
      <c r="MZ35">
        <v>4.7922563157303397</v>
      </c>
      <c r="NA35">
        <v>4.1554307116104896</v>
      </c>
      <c r="NB35">
        <v>106.389513108614</v>
      </c>
      <c r="NC35">
        <v>2265.2303370786499</v>
      </c>
      <c r="ND35">
        <v>0.31649189704480463</v>
      </c>
      <c r="NE35">
        <v>-1</v>
      </c>
      <c r="NF35">
        <v>37.536816203301733</v>
      </c>
      <c r="NG35">
        <v>2.9126094178200952</v>
      </c>
      <c r="NH35">
        <v>33</v>
      </c>
      <c r="NI35">
        <v>17</v>
      </c>
      <c r="NJ35">
        <v>30</v>
      </c>
      <c r="NK35">
        <v>63</v>
      </c>
      <c r="NL35">
        <v>53</v>
      </c>
      <c r="NM35">
        <v>0.1683673469387755</v>
      </c>
      <c r="NN35">
        <v>8.673469387755102E-2</v>
      </c>
      <c r="NO35">
        <v>0.15306122448979589</v>
      </c>
      <c r="NP35">
        <v>0.32142857142857151</v>
      </c>
      <c r="NQ35">
        <v>0.27040816326530609</v>
      </c>
      <c r="NR35">
        <v>47.716836734693878</v>
      </c>
      <c r="NS35">
        <v>196</v>
      </c>
      <c r="NT35">
        <v>0.49489795918367352</v>
      </c>
      <c r="NU35">
        <v>196</v>
      </c>
      <c r="NV35">
        <v>12.33824044773454</v>
      </c>
      <c r="NW35">
        <v>16</v>
      </c>
      <c r="NX35">
        <v>0.1875</v>
      </c>
      <c r="NY35">
        <v>0.1875</v>
      </c>
      <c r="NZ35">
        <v>0.1875</v>
      </c>
      <c r="OA35">
        <v>0.25</v>
      </c>
      <c r="OB35">
        <v>0.125</v>
      </c>
      <c r="OC35">
        <v>6.25E-2</v>
      </c>
      <c r="OD35">
        <v>0</v>
      </c>
      <c r="OE35">
        <v>3.493243243243243</v>
      </c>
      <c r="OF35">
        <v>18.558362554112559</v>
      </c>
      <c r="OG35">
        <v>148</v>
      </c>
      <c r="OH35">
        <v>0.14864864864864871</v>
      </c>
      <c r="OI35">
        <v>0.2162162162162162</v>
      </c>
      <c r="OJ35">
        <v>0.27702702702702697</v>
      </c>
      <c r="OK35">
        <v>0.1554054054054054</v>
      </c>
      <c r="OL35">
        <v>0.1148648648648649</v>
      </c>
      <c r="OM35">
        <v>4.0540540540540543E-2</v>
      </c>
      <c r="ON35">
        <v>4.72972972972973E-2</v>
      </c>
      <c r="OO35">
        <v>41</v>
      </c>
      <c r="OP35">
        <v>41</v>
      </c>
      <c r="OQ35">
        <v>215</v>
      </c>
      <c r="OR35">
        <v>299</v>
      </c>
      <c r="OS35">
        <v>99</v>
      </c>
      <c r="OT35">
        <v>5.8992805755395693E-2</v>
      </c>
      <c r="OU35">
        <v>5.8992805755395693E-2</v>
      </c>
      <c r="OV35">
        <v>0.30935251798561147</v>
      </c>
      <c r="OW35">
        <v>0.43021582733812952</v>
      </c>
      <c r="OX35">
        <v>0.14244604316546761</v>
      </c>
      <c r="OY35">
        <v>49.282014388489209</v>
      </c>
      <c r="OZ35">
        <v>695</v>
      </c>
      <c r="PA35">
        <v>0.4254658385093168</v>
      </c>
      <c r="PB35">
        <v>644</v>
      </c>
      <c r="PC35">
        <v>9.1773350160861273</v>
      </c>
      <c r="PD35">
        <v>7338</v>
      </c>
      <c r="PE35">
        <v>0.2747342600163532</v>
      </c>
      <c r="PF35">
        <v>0.1895611883346961</v>
      </c>
      <c r="PG35">
        <v>0.21204687925865359</v>
      </c>
      <c r="PH35">
        <v>0.2059144180975743</v>
      </c>
      <c r="PI35">
        <v>0.1060234396293268</v>
      </c>
      <c r="PJ35">
        <v>1.1174707004633419E-2</v>
      </c>
      <c r="PK35">
        <v>5.4510765876260563E-4</v>
      </c>
      <c r="PL35">
        <v>4425</v>
      </c>
      <c r="PM35">
        <v>3325</v>
      </c>
      <c r="PN35">
        <v>6247</v>
      </c>
      <c r="PO35">
        <v>6825</v>
      </c>
      <c r="PP35">
        <v>7187</v>
      </c>
      <c r="PQ35">
        <v>15.8</v>
      </c>
      <c r="PR35">
        <v>11.9</v>
      </c>
      <c r="PS35">
        <v>22.3</v>
      </c>
      <c r="PT35">
        <v>24.4</v>
      </c>
      <c r="PU35">
        <v>25.7</v>
      </c>
      <c r="PV35">
        <v>46.7</v>
      </c>
      <c r="PW35">
        <v>0.50722769863109129</v>
      </c>
    </row>
    <row r="36" spans="1:439" x14ac:dyDescent="0.3">
      <c r="A36" t="s">
        <v>800</v>
      </c>
      <c r="B36" t="s">
        <v>814</v>
      </c>
      <c r="C36">
        <v>1</v>
      </c>
      <c r="D36" t="s">
        <v>817</v>
      </c>
      <c r="E36" t="s">
        <v>821</v>
      </c>
      <c r="F36" t="s">
        <v>196</v>
      </c>
      <c r="G36" t="s">
        <v>373</v>
      </c>
      <c r="H36" t="s">
        <v>374</v>
      </c>
      <c r="I36" t="s">
        <v>375</v>
      </c>
      <c r="J36" t="s">
        <v>376</v>
      </c>
      <c r="K36">
        <v>7.714734</v>
      </c>
      <c r="L36">
        <v>52.275364000000003</v>
      </c>
      <c r="M36" t="s">
        <v>378</v>
      </c>
      <c r="N36" t="s">
        <v>875</v>
      </c>
      <c r="O36" t="s">
        <v>377</v>
      </c>
      <c r="P36" t="s">
        <v>830</v>
      </c>
      <c r="Q36">
        <v>2</v>
      </c>
      <c r="R36">
        <v>21</v>
      </c>
      <c r="S36">
        <v>54</v>
      </c>
      <c r="T36">
        <v>75</v>
      </c>
      <c r="U36">
        <v>211</v>
      </c>
      <c r="V36">
        <v>0</v>
      </c>
      <c r="W36" t="s">
        <v>900</v>
      </c>
      <c r="X36">
        <v>0</v>
      </c>
      <c r="Y36">
        <v>108.87</v>
      </c>
      <c r="Z36">
        <v>22.2</v>
      </c>
      <c r="AA36">
        <v>4.6559999999999997</v>
      </c>
      <c r="AB36">
        <v>5.1900000000000013</v>
      </c>
      <c r="AC36">
        <v>20.8</v>
      </c>
      <c r="AD36">
        <v>12</v>
      </c>
      <c r="AE36">
        <v>47.88000000000001</v>
      </c>
      <c r="AF36">
        <v>109.12</v>
      </c>
      <c r="AG36">
        <v>345</v>
      </c>
      <c r="AH36">
        <v>13.27</v>
      </c>
      <c r="AI36">
        <v>4.7300000000000004</v>
      </c>
      <c r="AJ36">
        <v>12.1</v>
      </c>
      <c r="AK36">
        <v>164754</v>
      </c>
      <c r="AL36">
        <v>776</v>
      </c>
      <c r="AM36">
        <v>3</v>
      </c>
      <c r="AN36">
        <v>80.180000000000007</v>
      </c>
      <c r="AO36">
        <v>31.82</v>
      </c>
      <c r="AP36">
        <v>2.08</v>
      </c>
      <c r="AQ36">
        <v>49.46</v>
      </c>
      <c r="AR36">
        <v>55.54921016938782</v>
      </c>
      <c r="AS36">
        <v>2.6</v>
      </c>
      <c r="AT36">
        <v>194.22</v>
      </c>
      <c r="AU36">
        <v>52421</v>
      </c>
      <c r="AV36">
        <v>480.92660550458709</v>
      </c>
      <c r="AW36">
        <v>25823</v>
      </c>
      <c r="AX36">
        <v>26598</v>
      </c>
      <c r="AY36">
        <v>3.68</v>
      </c>
      <c r="AZ36">
        <v>-23.4</v>
      </c>
      <c r="BA36">
        <v>43.8</v>
      </c>
      <c r="BB36">
        <v>21.469937745740499</v>
      </c>
      <c r="BC36">
        <v>654.99</v>
      </c>
      <c r="BD36">
        <v>0.50523838445186764</v>
      </c>
      <c r="BE36">
        <v>1533</v>
      </c>
      <c r="BF36">
        <v>1557</v>
      </c>
      <c r="BG36">
        <v>2042</v>
      </c>
      <c r="BH36">
        <v>2446</v>
      </c>
      <c r="BI36">
        <v>1548</v>
      </c>
      <c r="BJ36">
        <v>1101</v>
      </c>
      <c r="BK36">
        <v>2814</v>
      </c>
      <c r="BL36">
        <v>3035</v>
      </c>
      <c r="BM36">
        <v>3287</v>
      </c>
      <c r="BN36">
        <v>3436</v>
      </c>
      <c r="BO36">
        <v>3108</v>
      </c>
      <c r="BP36">
        <v>2899</v>
      </c>
      <c r="BQ36">
        <v>3712</v>
      </c>
      <c r="BR36">
        <v>4391</v>
      </c>
      <c r="BS36">
        <v>4046</v>
      </c>
      <c r="BT36">
        <v>5737</v>
      </c>
      <c r="BU36">
        <v>5115</v>
      </c>
      <c r="BV36">
        <v>52688</v>
      </c>
      <c r="BW36">
        <v>793</v>
      </c>
      <c r="BX36">
        <v>776</v>
      </c>
      <c r="BY36">
        <v>1050</v>
      </c>
      <c r="BZ36">
        <v>1258</v>
      </c>
      <c r="CA36">
        <v>822</v>
      </c>
      <c r="CB36">
        <v>606</v>
      </c>
      <c r="CC36">
        <v>1525</v>
      </c>
      <c r="CD36">
        <v>1578</v>
      </c>
      <c r="CE36">
        <v>1672</v>
      </c>
      <c r="CF36">
        <v>1798</v>
      </c>
      <c r="CG36">
        <v>1543</v>
      </c>
      <c r="CH36">
        <v>1452</v>
      </c>
      <c r="CI36">
        <v>1842</v>
      </c>
      <c r="CJ36">
        <v>2160</v>
      </c>
      <c r="CK36">
        <v>1982</v>
      </c>
      <c r="CL36">
        <v>2696</v>
      </c>
      <c r="CM36">
        <v>2098</v>
      </c>
      <c r="CN36">
        <v>26068</v>
      </c>
      <c r="CO36">
        <v>740</v>
      </c>
      <c r="CP36">
        <v>781</v>
      </c>
      <c r="CQ36">
        <v>992</v>
      </c>
      <c r="CR36">
        <v>1188</v>
      </c>
      <c r="CS36">
        <v>726</v>
      </c>
      <c r="CT36">
        <v>495</v>
      </c>
      <c r="CU36">
        <v>1289</v>
      </c>
      <c r="CV36">
        <v>1457</v>
      </c>
      <c r="CW36">
        <v>1615</v>
      </c>
      <c r="CX36">
        <v>1638</v>
      </c>
      <c r="CY36">
        <v>1565</v>
      </c>
      <c r="CZ36">
        <v>1447</v>
      </c>
      <c r="DA36">
        <v>1870</v>
      </c>
      <c r="DB36">
        <v>2231</v>
      </c>
      <c r="DC36">
        <v>2064</v>
      </c>
      <c r="DD36">
        <v>3041</v>
      </c>
      <c r="DE36">
        <v>3017</v>
      </c>
      <c r="DF36">
        <v>26620</v>
      </c>
      <c r="DG36">
        <v>9.9744996319534499E-2</v>
      </c>
      <c r="DH36">
        <v>22.2</v>
      </c>
      <c r="DI36">
        <v>79.400000000000006</v>
      </c>
      <c r="DJ36">
        <v>37.83</v>
      </c>
      <c r="DK36">
        <v>92.22</v>
      </c>
      <c r="DL36">
        <v>8.25</v>
      </c>
      <c r="DM36">
        <v>38.76</v>
      </c>
      <c r="DN36">
        <v>114.16</v>
      </c>
      <c r="DO36">
        <v>75.400000000000006</v>
      </c>
      <c r="DP36">
        <v>67.349999999999994</v>
      </c>
      <c r="DQ36">
        <v>18.38</v>
      </c>
      <c r="DR36">
        <v>13.59</v>
      </c>
      <c r="DS36">
        <v>0</v>
      </c>
      <c r="DT36">
        <v>0</v>
      </c>
      <c r="DU36">
        <v>0</v>
      </c>
      <c r="DV36">
        <v>4.4000000000000004</v>
      </c>
      <c r="DW36">
        <v>33.299999999999997</v>
      </c>
      <c r="DX36">
        <v>111.14</v>
      </c>
      <c r="DY36">
        <v>33.869999999999997</v>
      </c>
      <c r="DZ36">
        <v>4.1399999999999997</v>
      </c>
      <c r="EA36">
        <v>11.96</v>
      </c>
      <c r="EB36">
        <v>9.27</v>
      </c>
      <c r="EC36">
        <v>-24.47</v>
      </c>
      <c r="ED36">
        <v>6.41</v>
      </c>
      <c r="EE36">
        <v>9.7200000000000006</v>
      </c>
      <c r="EF36">
        <v>-0.38</v>
      </c>
      <c r="EG36">
        <v>5660.2492200918359</v>
      </c>
      <c r="EH36">
        <v>68.132426653580566</v>
      </c>
      <c r="EI36">
        <v>71.41</v>
      </c>
      <c r="EJ36">
        <v>24827.98</v>
      </c>
      <c r="EK36">
        <v>1372.87</v>
      </c>
      <c r="EL36">
        <v>682.67999999999984</v>
      </c>
      <c r="EM36">
        <v>18.420000000000002</v>
      </c>
      <c r="EN36">
        <v>38.53</v>
      </c>
      <c r="EO36">
        <v>0.45</v>
      </c>
      <c r="EP36">
        <v>7.68</v>
      </c>
      <c r="EQ36">
        <v>20.170000000000002</v>
      </c>
      <c r="ER36">
        <v>6.91</v>
      </c>
      <c r="ES36">
        <v>2.2599999999999998</v>
      </c>
      <c r="ET36">
        <v>7.01</v>
      </c>
      <c r="EU36">
        <v>2</v>
      </c>
      <c r="EV36">
        <v>40067</v>
      </c>
      <c r="EW36">
        <v>3251.23</v>
      </c>
      <c r="EX36">
        <v>24.12</v>
      </c>
      <c r="EY36">
        <v>66.680000000000007</v>
      </c>
      <c r="EZ36">
        <v>12.1</v>
      </c>
      <c r="FA36">
        <v>14.16</v>
      </c>
      <c r="FB36">
        <v>1.05</v>
      </c>
      <c r="FC36">
        <v>18888</v>
      </c>
      <c r="FD36">
        <v>29.09</v>
      </c>
      <c r="FE36">
        <v>22430</v>
      </c>
      <c r="FF36">
        <v>69.010000000000005</v>
      </c>
      <c r="FG36">
        <v>24.48</v>
      </c>
      <c r="FH36">
        <v>263</v>
      </c>
      <c r="FI36">
        <v>3</v>
      </c>
      <c r="FJ36">
        <v>263</v>
      </c>
      <c r="FK36">
        <v>0</v>
      </c>
      <c r="FL36">
        <v>96</v>
      </c>
      <c r="FM36">
        <v>3</v>
      </c>
      <c r="FN36">
        <v>94</v>
      </c>
      <c r="FO36">
        <v>0</v>
      </c>
      <c r="FP36">
        <v>6500</v>
      </c>
      <c r="FQ36">
        <v>170</v>
      </c>
      <c r="FR36">
        <v>6330</v>
      </c>
      <c r="FS36">
        <v>0</v>
      </c>
      <c r="FT36">
        <v>77.44</v>
      </c>
      <c r="FU36">
        <v>16.39</v>
      </c>
      <c r="FV36">
        <v>6.17</v>
      </c>
      <c r="FW36">
        <v>100.76125093599521</v>
      </c>
      <c r="FX36">
        <v>289.22763746906168</v>
      </c>
      <c r="FY36">
        <v>74.696605832188069</v>
      </c>
      <c r="FZ36">
        <v>857.46797300106834</v>
      </c>
      <c r="GA36">
        <v>389.98888840505691</v>
      </c>
      <c r="GB36">
        <v>74.16304568366553</v>
      </c>
      <c r="GC36">
        <v>71.7</v>
      </c>
      <c r="GD36">
        <v>92.768258017327085</v>
      </c>
      <c r="GE36">
        <v>7.231741982672915</v>
      </c>
      <c r="GF36">
        <v>1.361733931240658</v>
      </c>
      <c r="GG36">
        <v>0</v>
      </c>
      <c r="GH36">
        <v>1</v>
      </c>
      <c r="GI36">
        <v>0</v>
      </c>
      <c r="GJ36">
        <v>0</v>
      </c>
      <c r="GK36">
        <v>1.201571288717376</v>
      </c>
      <c r="GL36">
        <v>0</v>
      </c>
      <c r="GM36">
        <v>0.21061224489795921</v>
      </c>
      <c r="GN36">
        <v>23.102040816326529</v>
      </c>
      <c r="GO36">
        <v>8.979591836734694E-3</v>
      </c>
      <c r="GP36">
        <v>2.5306122448979589</v>
      </c>
      <c r="GQ36">
        <v>94.367346938775512</v>
      </c>
      <c r="GR36">
        <v>1225</v>
      </c>
      <c r="GS36">
        <v>2.560508108061152</v>
      </c>
      <c r="GT36">
        <v>3.14111513538219</v>
      </c>
      <c r="GU36">
        <v>76.897959183673464</v>
      </c>
      <c r="GV36">
        <v>94.970662196144175</v>
      </c>
      <c r="GW36">
        <v>95.981087470449182</v>
      </c>
      <c r="GX36">
        <v>3.577879710138137</v>
      </c>
      <c r="GY36">
        <v>134.41665021377119</v>
      </c>
      <c r="GZ36">
        <v>3.2635000000000001</v>
      </c>
      <c r="HA36">
        <v>38.152900000000002</v>
      </c>
      <c r="HB36">
        <v>0.85399999999999998</v>
      </c>
      <c r="HC36">
        <v>0.17699999999999999</v>
      </c>
      <c r="HD36">
        <v>0.17599999999999999</v>
      </c>
      <c r="HE36">
        <v>0.436</v>
      </c>
      <c r="HF36">
        <v>0.13400000000000001</v>
      </c>
      <c r="HG36">
        <v>7.6999999999999999E-2</v>
      </c>
      <c r="HH36">
        <v>2.8000000000000001E-2</v>
      </c>
      <c r="HI36">
        <v>5.3999999999999999E-2</v>
      </c>
      <c r="HJ36">
        <v>0.192</v>
      </c>
      <c r="HK36">
        <v>0.53400000000000003</v>
      </c>
      <c r="HL36">
        <v>0.192</v>
      </c>
      <c r="HM36">
        <v>618.6</v>
      </c>
      <c r="HN36">
        <v>2.5976692485238102</v>
      </c>
      <c r="HO36">
        <v>463.55</v>
      </c>
      <c r="HP36">
        <v>412.3</v>
      </c>
      <c r="HQ36">
        <v>475</v>
      </c>
      <c r="HR36">
        <v>3.82</v>
      </c>
      <c r="HS36">
        <v>92</v>
      </c>
      <c r="HT36">
        <v>81</v>
      </c>
      <c r="HU36">
        <v>11</v>
      </c>
      <c r="HV36">
        <v>0</v>
      </c>
      <c r="HW36">
        <v>175.5021842391408</v>
      </c>
      <c r="HX36" t="s">
        <v>378</v>
      </c>
      <c r="HY36">
        <v>257</v>
      </c>
      <c r="HZ36">
        <v>3.74</v>
      </c>
      <c r="IA36">
        <v>3.2</v>
      </c>
      <c r="IB36">
        <v>4</v>
      </c>
      <c r="IC36">
        <v>4.0999999999999996</v>
      </c>
      <c r="ID36">
        <v>4.3</v>
      </c>
      <c r="IE36">
        <v>3.1</v>
      </c>
      <c r="IF36">
        <v>3.3</v>
      </c>
      <c r="IG36">
        <v>3.8</v>
      </c>
      <c r="IH36">
        <v>2.7</v>
      </c>
      <c r="II36">
        <v>3.1</v>
      </c>
      <c r="IJ36">
        <v>3.4</v>
      </c>
      <c r="IK36">
        <v>3.6</v>
      </c>
      <c r="IL36">
        <v>4.5</v>
      </c>
      <c r="IM36">
        <v>3.9</v>
      </c>
      <c r="IN36">
        <v>4</v>
      </c>
      <c r="IO36">
        <v>3.7</v>
      </c>
      <c r="IP36">
        <v>4.0999999999999996</v>
      </c>
      <c r="IQ36">
        <v>3.6</v>
      </c>
      <c r="IR36">
        <v>4.0999999999999996</v>
      </c>
      <c r="IS36">
        <v>4.0999999999999996</v>
      </c>
      <c r="IT36">
        <v>4.4000000000000004</v>
      </c>
      <c r="IU36">
        <v>4.3</v>
      </c>
      <c r="IV36">
        <v>4.4000000000000004</v>
      </c>
      <c r="IW36">
        <v>4.7</v>
      </c>
      <c r="IX36">
        <v>4</v>
      </c>
      <c r="IY36">
        <v>3.8</v>
      </c>
      <c r="IZ36">
        <v>4.4000000000000004</v>
      </c>
      <c r="JA36">
        <v>4.5999999999999996</v>
      </c>
      <c r="JB36">
        <v>2.6</v>
      </c>
      <c r="JC36">
        <v>2.8</v>
      </c>
      <c r="JD36">
        <v>2.5</v>
      </c>
      <c r="JE36">
        <v>2.9</v>
      </c>
      <c r="JF36">
        <v>4.7</v>
      </c>
      <c r="JG36" t="s">
        <v>268</v>
      </c>
      <c r="JH36">
        <v>244</v>
      </c>
      <c r="JI36">
        <v>10</v>
      </c>
      <c r="JJ36">
        <v>3.51</v>
      </c>
      <c r="JK36">
        <v>3</v>
      </c>
      <c r="JL36">
        <v>3.8</v>
      </c>
      <c r="JM36">
        <v>3.8</v>
      </c>
      <c r="JN36">
        <v>4.0999999999999996</v>
      </c>
      <c r="JO36">
        <v>2.9</v>
      </c>
      <c r="JP36">
        <v>3</v>
      </c>
      <c r="JQ36">
        <v>3.4</v>
      </c>
      <c r="JR36">
        <v>2.5</v>
      </c>
      <c r="JS36">
        <v>3</v>
      </c>
      <c r="JT36">
        <v>3.3</v>
      </c>
      <c r="JU36">
        <v>3.6</v>
      </c>
      <c r="JV36">
        <v>4.2</v>
      </c>
      <c r="JW36">
        <v>3.7</v>
      </c>
      <c r="JX36">
        <v>3.9</v>
      </c>
      <c r="JY36">
        <v>3.4</v>
      </c>
      <c r="JZ36">
        <v>3.8</v>
      </c>
      <c r="KA36">
        <v>3.3</v>
      </c>
      <c r="KB36">
        <v>3.8</v>
      </c>
      <c r="KC36">
        <v>3.7</v>
      </c>
      <c r="KD36">
        <v>3.6</v>
      </c>
      <c r="KE36">
        <v>4</v>
      </c>
      <c r="KF36">
        <v>4.2</v>
      </c>
      <c r="KG36">
        <v>4.5</v>
      </c>
      <c r="KH36">
        <v>3.8</v>
      </c>
      <c r="KI36">
        <v>3.5</v>
      </c>
      <c r="KJ36">
        <v>4.3</v>
      </c>
      <c r="KK36">
        <v>4.4000000000000004</v>
      </c>
      <c r="KL36">
        <v>2.2999999999999998</v>
      </c>
      <c r="KM36">
        <v>2.5</v>
      </c>
      <c r="KN36">
        <v>2.2999999999999998</v>
      </c>
      <c r="KO36">
        <v>2.7</v>
      </c>
      <c r="KP36">
        <v>4.7</v>
      </c>
      <c r="KQ36" t="s">
        <v>255</v>
      </c>
      <c r="KR36">
        <v>92.4</v>
      </c>
      <c r="KS36">
        <v>4.13</v>
      </c>
      <c r="KT36">
        <v>18.46</v>
      </c>
      <c r="KU36">
        <v>3.98</v>
      </c>
      <c r="KV36">
        <v>21.35</v>
      </c>
      <c r="KW36">
        <v>18.809999999999999</v>
      </c>
      <c r="KX36">
        <v>22.6</v>
      </c>
      <c r="KY36">
        <v>0</v>
      </c>
      <c r="KZ36">
        <v>854.48</v>
      </c>
      <c r="LA36">
        <v>74.72</v>
      </c>
      <c r="LB36">
        <v>1115.3800000000001</v>
      </c>
      <c r="LC36">
        <v>58.420000000000009</v>
      </c>
      <c r="LD36">
        <v>1009.49</v>
      </c>
      <c r="LE36">
        <v>67.52</v>
      </c>
      <c r="LF36">
        <v>339.36000000000013</v>
      </c>
      <c r="LG36">
        <v>95.65</v>
      </c>
      <c r="LH36">
        <v>54.36</v>
      </c>
      <c r="LI36">
        <v>61.62</v>
      </c>
      <c r="LJ36">
        <v>-18.809999999999999</v>
      </c>
      <c r="LK36">
        <v>18.510000000000002</v>
      </c>
      <c r="LL36">
        <v>8.93</v>
      </c>
      <c r="LM36">
        <v>3.8</v>
      </c>
      <c r="LN36">
        <v>1.76</v>
      </c>
      <c r="LO36">
        <v>8.6</v>
      </c>
      <c r="LP36">
        <v>0.72</v>
      </c>
      <c r="LQ36">
        <v>14.28</v>
      </c>
      <c r="LR36">
        <v>1.69</v>
      </c>
      <c r="LS36">
        <v>77.334231805929903</v>
      </c>
      <c r="LT36">
        <v>8.0819718309859194</v>
      </c>
      <c r="LU36">
        <v>9.5687331536388101</v>
      </c>
      <c r="LV36">
        <v>86073.394264043804</v>
      </c>
      <c r="LW36">
        <v>10650</v>
      </c>
      <c r="LX36">
        <v>5651</v>
      </c>
      <c r="LY36">
        <v>4856</v>
      </c>
      <c r="LZ36">
        <v>143</v>
      </c>
      <c r="MA36">
        <v>548</v>
      </c>
      <c r="MB36">
        <v>356</v>
      </c>
      <c r="MC36">
        <v>1338</v>
      </c>
      <c r="MD36">
        <v>2931</v>
      </c>
      <c r="ME36">
        <v>4048</v>
      </c>
      <c r="MF36">
        <v>1181</v>
      </c>
      <c r="MG36">
        <v>248</v>
      </c>
      <c r="MH36">
        <v>1113</v>
      </c>
      <c r="MI36">
        <v>605</v>
      </c>
      <c r="MJ36">
        <v>492</v>
      </c>
      <c r="MK36">
        <v>0.44849589790337302</v>
      </c>
      <c r="ML36">
        <v>16</v>
      </c>
      <c r="MM36">
        <v>50</v>
      </c>
      <c r="MN36">
        <v>57</v>
      </c>
      <c r="MO36">
        <v>115</v>
      </c>
      <c r="MP36">
        <v>284</v>
      </c>
      <c r="MQ36">
        <v>407</v>
      </c>
      <c r="MR36">
        <v>155</v>
      </c>
      <c r="MS36">
        <v>45</v>
      </c>
      <c r="MT36">
        <v>86073</v>
      </c>
      <c r="MU36">
        <v>1.64196398893657</v>
      </c>
      <c r="MV36">
        <v>48.658256880733902</v>
      </c>
      <c r="MW36">
        <v>46.6640625</v>
      </c>
      <c r="MX36">
        <v>47.397358943577402</v>
      </c>
      <c r="MY36">
        <v>10075.6818705354</v>
      </c>
      <c r="MZ36">
        <v>4.7028456105042</v>
      </c>
      <c r="NA36">
        <v>4.4321728691476601</v>
      </c>
      <c r="NB36">
        <v>98.397358943577402</v>
      </c>
      <c r="NC36">
        <v>1920.16086434574</v>
      </c>
      <c r="ND36">
        <v>0.57281553398058249</v>
      </c>
      <c r="NE36">
        <v>103</v>
      </c>
      <c r="NF36">
        <v>47.020820797935073</v>
      </c>
      <c r="NG36">
        <v>4.5044586829669901</v>
      </c>
      <c r="NH36">
        <v>11</v>
      </c>
      <c r="NI36">
        <v>6</v>
      </c>
      <c r="NJ36">
        <v>12</v>
      </c>
      <c r="NK36">
        <v>26</v>
      </c>
      <c r="NL36">
        <v>26</v>
      </c>
      <c r="NM36">
        <v>0.13580246913580249</v>
      </c>
      <c r="NN36">
        <v>7.407407407407407E-2</v>
      </c>
      <c r="NO36">
        <v>0.14814814814814811</v>
      </c>
      <c r="NP36">
        <v>0.32098765432098758</v>
      </c>
      <c r="NQ36">
        <v>0.32098765432098758</v>
      </c>
      <c r="NR36">
        <v>51.141975308641968</v>
      </c>
      <c r="NS36">
        <v>81</v>
      </c>
      <c r="NT36">
        <v>0.49382716049382708</v>
      </c>
      <c r="NU36">
        <v>81</v>
      </c>
      <c r="NV36">
        <v>32.21892857142857</v>
      </c>
      <c r="NW36">
        <v>4</v>
      </c>
      <c r="NX36">
        <v>0</v>
      </c>
      <c r="NY36">
        <v>0</v>
      </c>
      <c r="NZ36">
        <v>0.25</v>
      </c>
      <c r="OA36">
        <v>0.5</v>
      </c>
      <c r="OB36">
        <v>0</v>
      </c>
      <c r="OC36">
        <v>0</v>
      </c>
      <c r="OD36">
        <v>0.25</v>
      </c>
      <c r="OE36">
        <v>3.887096774193548</v>
      </c>
      <c r="OF36">
        <v>11.142886328725041</v>
      </c>
      <c r="OG36">
        <v>62</v>
      </c>
      <c r="OH36">
        <v>0.1129032258064516</v>
      </c>
      <c r="OI36">
        <v>0.38709677419354838</v>
      </c>
      <c r="OJ36">
        <v>0.24193548387096769</v>
      </c>
      <c r="OK36">
        <v>0.1290322580645161</v>
      </c>
      <c r="OL36">
        <v>9.6774193548387094E-2</v>
      </c>
      <c r="OM36">
        <v>1.6129032258064519E-2</v>
      </c>
      <c r="ON36">
        <v>1.6129032258064519E-2</v>
      </c>
      <c r="OO36">
        <v>153</v>
      </c>
      <c r="OP36">
        <v>83</v>
      </c>
      <c r="OQ36">
        <v>390</v>
      </c>
      <c r="OR36">
        <v>511</v>
      </c>
      <c r="OS36">
        <v>112</v>
      </c>
      <c r="OT36">
        <v>0.122497998398719</v>
      </c>
      <c r="OU36">
        <v>6.6453162530024021E-2</v>
      </c>
      <c r="OV36">
        <v>0.31224979983987189</v>
      </c>
      <c r="OW36">
        <v>0.40912730184147322</v>
      </c>
      <c r="OX36">
        <v>8.9671737389911924E-2</v>
      </c>
      <c r="OY36">
        <v>45.270616493194552</v>
      </c>
      <c r="OZ36">
        <v>1249</v>
      </c>
      <c r="PA36">
        <v>0.50850340136054417</v>
      </c>
      <c r="PB36">
        <v>1176</v>
      </c>
      <c r="PC36">
        <v>7.6324460927781663</v>
      </c>
      <c r="PD36">
        <v>14308</v>
      </c>
      <c r="PE36">
        <v>0.26740285155157961</v>
      </c>
      <c r="PF36">
        <v>0.24727425216662011</v>
      </c>
      <c r="PG36">
        <v>0.2275649986021806</v>
      </c>
      <c r="PH36">
        <v>0.1817165222253285</v>
      </c>
      <c r="PI36">
        <v>6.856304165501817E-2</v>
      </c>
      <c r="PJ36">
        <v>7.1288789488398096E-3</v>
      </c>
      <c r="PK36">
        <v>3.4945485043332399E-4</v>
      </c>
      <c r="PL36">
        <v>8924</v>
      </c>
      <c r="PM36">
        <v>6669</v>
      </c>
      <c r="PN36">
        <v>12173</v>
      </c>
      <c r="PO36">
        <v>12207</v>
      </c>
      <c r="PP36">
        <v>10649</v>
      </c>
      <c r="PQ36">
        <v>17.600000000000001</v>
      </c>
      <c r="PR36">
        <v>13.2</v>
      </c>
      <c r="PS36">
        <v>24</v>
      </c>
      <c r="PT36">
        <v>24.1</v>
      </c>
      <c r="PU36">
        <v>21</v>
      </c>
      <c r="PV36">
        <v>43.8</v>
      </c>
      <c r="PW36">
        <v>0.50739207569485512</v>
      </c>
    </row>
    <row r="37" spans="1:439" x14ac:dyDescent="0.3">
      <c r="A37" t="s">
        <v>800</v>
      </c>
      <c r="B37" t="s">
        <v>814</v>
      </c>
      <c r="C37">
        <v>1</v>
      </c>
      <c r="D37" t="s">
        <v>816</v>
      </c>
      <c r="E37" t="s">
        <v>821</v>
      </c>
      <c r="F37" t="s">
        <v>319</v>
      </c>
      <c r="G37" t="s">
        <v>427</v>
      </c>
      <c r="H37" t="s">
        <v>428</v>
      </c>
      <c r="I37" t="s">
        <v>429</v>
      </c>
      <c r="J37" t="s">
        <v>430</v>
      </c>
      <c r="K37">
        <v>7.6992120000000002</v>
      </c>
      <c r="L37">
        <v>51.374541000000001</v>
      </c>
      <c r="M37" t="s">
        <v>432</v>
      </c>
      <c r="N37" t="s">
        <v>876</v>
      </c>
      <c r="O37" t="s">
        <v>431</v>
      </c>
      <c r="P37" t="s">
        <v>830</v>
      </c>
      <c r="Q37">
        <v>1</v>
      </c>
      <c r="R37">
        <v>11</v>
      </c>
      <c r="S37">
        <v>53</v>
      </c>
      <c r="T37">
        <v>73</v>
      </c>
      <c r="U37">
        <v>113</v>
      </c>
      <c r="V37">
        <v>5113000</v>
      </c>
      <c r="W37" t="s">
        <v>905</v>
      </c>
      <c r="X37">
        <v>0</v>
      </c>
      <c r="Y37">
        <v>125.49</v>
      </c>
      <c r="Z37">
        <v>20.5</v>
      </c>
      <c r="AA37">
        <v>4.6109999999999998</v>
      </c>
      <c r="AB37">
        <v>5.26</v>
      </c>
      <c r="AC37">
        <v>39</v>
      </c>
      <c r="AD37">
        <v>17.3</v>
      </c>
      <c r="AE37">
        <v>32.42</v>
      </c>
      <c r="AF37">
        <v>48.09</v>
      </c>
      <c r="AG37">
        <v>368</v>
      </c>
      <c r="AH37">
        <v>10.99</v>
      </c>
      <c r="AI37">
        <v>4.17</v>
      </c>
      <c r="AJ37">
        <v>13.4</v>
      </c>
      <c r="AK37">
        <v>168639</v>
      </c>
      <c r="AL37">
        <v>1282</v>
      </c>
      <c r="AM37">
        <v>10</v>
      </c>
      <c r="AN37">
        <v>125.99</v>
      </c>
      <c r="AO37">
        <v>26.05</v>
      </c>
      <c r="AP37">
        <v>1.98</v>
      </c>
      <c r="AQ37">
        <v>47.3</v>
      </c>
      <c r="AR37">
        <v>44.000389103066233</v>
      </c>
      <c r="AS37">
        <v>5.04</v>
      </c>
      <c r="AT37">
        <v>138.86000000000001</v>
      </c>
      <c r="AU37">
        <v>92540</v>
      </c>
      <c r="AV37">
        <v>740.32</v>
      </c>
      <c r="AW37">
        <v>45189</v>
      </c>
      <c r="AX37">
        <v>47351</v>
      </c>
      <c r="AY37">
        <v>-1.34</v>
      </c>
      <c r="AZ37">
        <v>-62.1</v>
      </c>
      <c r="BA37">
        <v>45.4</v>
      </c>
      <c r="BB37">
        <v>36.113170731707307</v>
      </c>
      <c r="BC37">
        <v>1036.06</v>
      </c>
      <c r="BD37">
        <v>0.5123263062205099</v>
      </c>
      <c r="BE37">
        <v>2417</v>
      </c>
      <c r="BF37">
        <v>2569</v>
      </c>
      <c r="BG37">
        <v>3398</v>
      </c>
      <c r="BH37">
        <v>4238</v>
      </c>
      <c r="BI37">
        <v>2709</v>
      </c>
      <c r="BJ37">
        <v>1886</v>
      </c>
      <c r="BK37">
        <v>4609</v>
      </c>
      <c r="BL37">
        <v>4947</v>
      </c>
      <c r="BM37">
        <v>5404</v>
      </c>
      <c r="BN37">
        <v>5550</v>
      </c>
      <c r="BO37">
        <v>5352</v>
      </c>
      <c r="BP37">
        <v>5236</v>
      </c>
      <c r="BQ37">
        <v>6213</v>
      </c>
      <c r="BR37">
        <v>8126</v>
      </c>
      <c r="BS37">
        <v>7446</v>
      </c>
      <c r="BT37">
        <v>10921</v>
      </c>
      <c r="BU37">
        <v>10863</v>
      </c>
      <c r="BV37">
        <v>92404</v>
      </c>
      <c r="BW37">
        <v>1220</v>
      </c>
      <c r="BX37">
        <v>1340</v>
      </c>
      <c r="BY37">
        <v>1759</v>
      </c>
      <c r="BZ37">
        <v>2219</v>
      </c>
      <c r="CA37">
        <v>1398</v>
      </c>
      <c r="CB37">
        <v>961</v>
      </c>
      <c r="CC37">
        <v>2421</v>
      </c>
      <c r="CD37">
        <v>2586</v>
      </c>
      <c r="CE37">
        <v>2737</v>
      </c>
      <c r="CF37">
        <v>2866</v>
      </c>
      <c r="CG37">
        <v>2641</v>
      </c>
      <c r="CH37">
        <v>2531</v>
      </c>
      <c r="CI37">
        <v>3043</v>
      </c>
      <c r="CJ37">
        <v>4105</v>
      </c>
      <c r="CK37">
        <v>3634</v>
      </c>
      <c r="CL37">
        <v>5060</v>
      </c>
      <c r="CM37">
        <v>4211</v>
      </c>
      <c r="CN37">
        <v>45063</v>
      </c>
      <c r="CO37">
        <v>1197</v>
      </c>
      <c r="CP37">
        <v>1229</v>
      </c>
      <c r="CQ37">
        <v>1639</v>
      </c>
      <c r="CR37">
        <v>2019</v>
      </c>
      <c r="CS37">
        <v>1311</v>
      </c>
      <c r="CT37">
        <v>925</v>
      </c>
      <c r="CU37">
        <v>2188</v>
      </c>
      <c r="CV37">
        <v>2361</v>
      </c>
      <c r="CW37">
        <v>2667</v>
      </c>
      <c r="CX37">
        <v>2684</v>
      </c>
      <c r="CY37">
        <v>2711</v>
      </c>
      <c r="CZ37">
        <v>2705</v>
      </c>
      <c r="DA37">
        <v>3170</v>
      </c>
      <c r="DB37">
        <v>4021</v>
      </c>
      <c r="DC37">
        <v>3812</v>
      </c>
      <c r="DD37">
        <v>5861</v>
      </c>
      <c r="DE37">
        <v>6652</v>
      </c>
      <c r="DF37">
        <v>47341</v>
      </c>
      <c r="DG37">
        <v>0.13679431504145301</v>
      </c>
      <c r="DH37">
        <v>30</v>
      </c>
      <c r="DI37">
        <v>73.099999999999994</v>
      </c>
      <c r="DJ37">
        <v>25.79</v>
      </c>
      <c r="DK37">
        <v>87.93</v>
      </c>
      <c r="DL37">
        <v>8.34</v>
      </c>
      <c r="DM37">
        <v>37.380000000000003</v>
      </c>
      <c r="DN37">
        <v>106.09</v>
      </c>
      <c r="DO37">
        <v>68.709999999999994</v>
      </c>
      <c r="DP37">
        <v>34.119999999999997</v>
      </c>
      <c r="DQ37">
        <v>16.8</v>
      </c>
      <c r="DR37">
        <v>8.61</v>
      </c>
      <c r="DS37">
        <v>36.86</v>
      </c>
      <c r="DT37">
        <v>27.17</v>
      </c>
      <c r="DU37">
        <v>2.5567322239031801E-2</v>
      </c>
      <c r="DV37">
        <v>7.2</v>
      </c>
      <c r="DW37">
        <v>35.5</v>
      </c>
      <c r="DX37">
        <v>106.26</v>
      </c>
      <c r="DY37">
        <v>40.909999999999997</v>
      </c>
      <c r="DZ37">
        <v>1</v>
      </c>
      <c r="EA37">
        <v>13.85</v>
      </c>
      <c r="EB37">
        <v>3.33</v>
      </c>
      <c r="EC37">
        <v>-21.09</v>
      </c>
      <c r="ED37">
        <v>-4.6500000000000004</v>
      </c>
      <c r="EE37">
        <v>3.95</v>
      </c>
      <c r="EF37">
        <v>-1.6</v>
      </c>
      <c r="EG37">
        <v>5763.1852144287996</v>
      </c>
      <c r="EH37">
        <v>96.503925955169535</v>
      </c>
      <c r="EI37">
        <v>73.77</v>
      </c>
      <c r="EJ37">
        <v>25991.3</v>
      </c>
      <c r="EK37">
        <v>1379.41</v>
      </c>
      <c r="EL37">
        <v>667.42</v>
      </c>
      <c r="EM37">
        <v>30.19</v>
      </c>
      <c r="EN37">
        <v>32.43</v>
      </c>
      <c r="EO37">
        <v>0.57999999999999996</v>
      </c>
      <c r="EP37">
        <v>4.21</v>
      </c>
      <c r="EQ37">
        <v>11.36</v>
      </c>
      <c r="ER37">
        <v>4.99</v>
      </c>
      <c r="ES37">
        <v>2.17</v>
      </c>
      <c r="ET37">
        <v>15.43</v>
      </c>
      <c r="EU37">
        <v>0.98</v>
      </c>
      <c r="EV37">
        <v>44741</v>
      </c>
      <c r="EW37">
        <v>3510.65</v>
      </c>
      <c r="EX37">
        <v>25.35</v>
      </c>
      <c r="EY37">
        <v>61.32</v>
      </c>
      <c r="EZ37">
        <v>11.08</v>
      </c>
      <c r="FA37">
        <v>17.809999999999999</v>
      </c>
      <c r="FB37">
        <v>0.13</v>
      </c>
      <c r="FC37">
        <v>37475</v>
      </c>
      <c r="FD37">
        <v>24.56</v>
      </c>
      <c r="FE37">
        <v>35783</v>
      </c>
      <c r="FF37">
        <v>62.88</v>
      </c>
      <c r="FG37">
        <v>19.29</v>
      </c>
      <c r="FH37">
        <v>317</v>
      </c>
      <c r="FI37">
        <v>6</v>
      </c>
      <c r="FJ37">
        <v>317</v>
      </c>
      <c r="FK37">
        <v>0</v>
      </c>
      <c r="FL37">
        <v>241</v>
      </c>
      <c r="FM37">
        <v>6</v>
      </c>
      <c r="FN37">
        <v>241</v>
      </c>
      <c r="FO37">
        <v>0</v>
      </c>
      <c r="FP37">
        <v>24885</v>
      </c>
      <c r="FQ37">
        <v>454</v>
      </c>
      <c r="FR37">
        <v>24431</v>
      </c>
      <c r="FS37">
        <v>0</v>
      </c>
      <c r="FT37">
        <v>41.61</v>
      </c>
      <c r="FU37">
        <v>34.46</v>
      </c>
      <c r="FV37">
        <v>23.92</v>
      </c>
      <c r="FW37">
        <v>108.7945329213687</v>
      </c>
      <c r="FX37">
        <v>331.94779809815083</v>
      </c>
      <c r="FY37">
        <v>34.673194436191523</v>
      </c>
      <c r="FZ37">
        <v>913.79354108559721</v>
      </c>
      <c r="GA37">
        <v>440.74233101951961</v>
      </c>
      <c r="GB37">
        <v>75.315615209978446</v>
      </c>
      <c r="GC37">
        <v>75.400000000000006</v>
      </c>
      <c r="GD37">
        <v>93.513631568397216</v>
      </c>
      <c r="GE37">
        <v>6.4863684316027843</v>
      </c>
      <c r="GF37">
        <v>1.3477088948787059</v>
      </c>
      <c r="GG37">
        <v>0</v>
      </c>
      <c r="GH37">
        <v>1</v>
      </c>
      <c r="GI37">
        <v>0</v>
      </c>
      <c r="GJ37">
        <v>0</v>
      </c>
      <c r="GK37">
        <v>2.309843441302001</v>
      </c>
      <c r="GL37">
        <v>0</v>
      </c>
      <c r="GM37">
        <v>0.21949152542372879</v>
      </c>
      <c r="GN37">
        <v>46.271186440677958</v>
      </c>
      <c r="GO37">
        <v>0.05</v>
      </c>
      <c r="GP37">
        <v>5.7627118644067794</v>
      </c>
      <c r="GQ37">
        <v>94.66101694915254</v>
      </c>
      <c r="GR37">
        <v>1180</v>
      </c>
      <c r="GS37">
        <v>2.3806343301017918</v>
      </c>
      <c r="GT37">
        <v>2.677301264143245</v>
      </c>
      <c r="GU37">
        <v>53.728813559322042</v>
      </c>
      <c r="GV37">
        <v>97.040905134899916</v>
      </c>
      <c r="GW37">
        <v>97.188951356636522</v>
      </c>
      <c r="GX37">
        <v>3.5259386481561572</v>
      </c>
      <c r="GY37">
        <v>209.96394829136929</v>
      </c>
      <c r="GZ37">
        <v>3.1423999999999999</v>
      </c>
      <c r="HA37">
        <v>41.647500000000001</v>
      </c>
      <c r="HB37">
        <v>0.83799999999999997</v>
      </c>
      <c r="HC37">
        <v>0.20200000000000001</v>
      </c>
      <c r="HD37">
        <v>5.0999999999999997E-2</v>
      </c>
      <c r="HE37">
        <v>0.50800000000000001</v>
      </c>
      <c r="HF37">
        <v>0.16900000000000001</v>
      </c>
      <c r="HG37">
        <v>7.0000000000000007E-2</v>
      </c>
      <c r="HH37">
        <v>2.5000000000000001E-2</v>
      </c>
      <c r="HI37">
        <v>0.02</v>
      </c>
      <c r="HJ37">
        <v>0.215</v>
      </c>
      <c r="HK37">
        <v>0.56299999999999994</v>
      </c>
      <c r="HL37">
        <v>0.17799999999999999</v>
      </c>
      <c r="HM37">
        <v>630.6</v>
      </c>
      <c r="HN37">
        <v>1.6025403752118601</v>
      </c>
      <c r="HO37">
        <v>397.67</v>
      </c>
      <c r="HP37">
        <v>337.5</v>
      </c>
      <c r="HQ37">
        <v>356.6</v>
      </c>
      <c r="HR37">
        <v>1.08</v>
      </c>
      <c r="HS37">
        <v>41</v>
      </c>
      <c r="HT37">
        <v>34</v>
      </c>
      <c r="HU37">
        <v>7</v>
      </c>
      <c r="HV37">
        <v>0</v>
      </c>
      <c r="HW37">
        <v>44.305165333909663</v>
      </c>
      <c r="HX37" t="s">
        <v>432</v>
      </c>
      <c r="HY37">
        <v>307</v>
      </c>
      <c r="HZ37">
        <v>4.4800000000000004</v>
      </c>
      <c r="IA37">
        <v>4.0999999999999996</v>
      </c>
      <c r="IB37">
        <v>4.8</v>
      </c>
      <c r="IC37">
        <v>4.5</v>
      </c>
      <c r="ID37">
        <v>4.7</v>
      </c>
      <c r="IE37">
        <v>4.3</v>
      </c>
      <c r="IF37">
        <v>4</v>
      </c>
      <c r="IG37">
        <v>4.4000000000000004</v>
      </c>
      <c r="IH37">
        <v>3.9</v>
      </c>
      <c r="II37">
        <v>4.4000000000000004</v>
      </c>
      <c r="IJ37">
        <v>3.9</v>
      </c>
      <c r="IK37">
        <v>4.8</v>
      </c>
      <c r="IL37">
        <v>5</v>
      </c>
      <c r="IM37">
        <v>4.5</v>
      </c>
      <c r="IN37">
        <v>5.0999999999999996</v>
      </c>
      <c r="IO37">
        <v>4.7</v>
      </c>
      <c r="IP37">
        <v>4.8</v>
      </c>
      <c r="IQ37">
        <v>4.0999999999999996</v>
      </c>
      <c r="IR37">
        <v>4.5999999999999996</v>
      </c>
      <c r="IS37">
        <v>4.5</v>
      </c>
      <c r="IT37">
        <v>3.6</v>
      </c>
      <c r="IU37">
        <v>4.8</v>
      </c>
      <c r="IV37">
        <v>4.9000000000000004</v>
      </c>
      <c r="IW37">
        <v>4.9000000000000004</v>
      </c>
      <c r="IX37">
        <v>4.4000000000000004</v>
      </c>
      <c r="IY37">
        <v>4.2</v>
      </c>
      <c r="IZ37">
        <v>5.0999999999999996</v>
      </c>
      <c r="JA37">
        <v>4.9000000000000004</v>
      </c>
      <c r="JB37">
        <v>4.2</v>
      </c>
      <c r="JC37">
        <v>4.4000000000000004</v>
      </c>
      <c r="JD37">
        <v>3.8</v>
      </c>
      <c r="JE37">
        <v>3.8</v>
      </c>
      <c r="JF37">
        <v>5.2</v>
      </c>
      <c r="JG37" t="s">
        <v>268</v>
      </c>
      <c r="JH37">
        <v>177</v>
      </c>
      <c r="JI37">
        <v>111</v>
      </c>
      <c r="JJ37">
        <v>4.53</v>
      </c>
      <c r="JK37">
        <v>4.4000000000000004</v>
      </c>
      <c r="JL37">
        <v>4.9000000000000004</v>
      </c>
      <c r="JM37">
        <v>4.5</v>
      </c>
      <c r="JN37">
        <v>4.7</v>
      </c>
      <c r="JO37">
        <v>4.2</v>
      </c>
      <c r="JP37">
        <v>4.2</v>
      </c>
      <c r="JQ37">
        <v>4.3</v>
      </c>
      <c r="JR37">
        <v>4.0999999999999996</v>
      </c>
      <c r="JS37">
        <v>4.9000000000000004</v>
      </c>
      <c r="JT37">
        <v>4.5</v>
      </c>
      <c r="JU37">
        <v>4.9000000000000004</v>
      </c>
      <c r="JV37">
        <v>5</v>
      </c>
      <c r="JW37">
        <v>4.5</v>
      </c>
      <c r="JX37">
        <v>5.0999999999999996</v>
      </c>
      <c r="JY37">
        <v>4.8</v>
      </c>
      <c r="JZ37">
        <v>4.9000000000000004</v>
      </c>
      <c r="KA37">
        <v>4.2</v>
      </c>
      <c r="KB37">
        <v>4.5999999999999996</v>
      </c>
      <c r="KC37">
        <v>4.3</v>
      </c>
      <c r="KD37">
        <v>3.8</v>
      </c>
      <c r="KE37">
        <v>4.5999999999999996</v>
      </c>
      <c r="KF37">
        <v>4.9000000000000004</v>
      </c>
      <c r="KG37">
        <v>4.8</v>
      </c>
      <c r="KH37">
        <v>4.4000000000000004</v>
      </c>
      <c r="KI37">
        <v>4.2</v>
      </c>
      <c r="KJ37">
        <v>5.0999999999999996</v>
      </c>
      <c r="KK37">
        <v>5.0999999999999996</v>
      </c>
      <c r="KL37">
        <v>4.3</v>
      </c>
      <c r="KM37">
        <v>4.4000000000000004</v>
      </c>
      <c r="KN37">
        <v>3.4</v>
      </c>
      <c r="KO37">
        <v>3.7</v>
      </c>
      <c r="KP37">
        <v>5.3</v>
      </c>
      <c r="KQ37" t="s">
        <v>203</v>
      </c>
      <c r="KR37">
        <v>98.7</v>
      </c>
      <c r="KS37">
        <v>4.4800000000000004</v>
      </c>
      <c r="KT37">
        <v>14.45</v>
      </c>
      <c r="KU37">
        <v>3.34</v>
      </c>
      <c r="KV37">
        <v>22.6</v>
      </c>
      <c r="KW37">
        <v>18.48</v>
      </c>
      <c r="KX37">
        <v>14.98</v>
      </c>
      <c r="KY37">
        <v>0</v>
      </c>
      <c r="KZ37">
        <v>604.48</v>
      </c>
      <c r="LA37">
        <v>85.78</v>
      </c>
      <c r="LB37">
        <v>701.5</v>
      </c>
      <c r="LC37">
        <v>79.53</v>
      </c>
      <c r="LD37">
        <v>758.42999999999984</v>
      </c>
      <c r="LE37">
        <v>78.849999999999994</v>
      </c>
      <c r="LF37">
        <v>195.63</v>
      </c>
      <c r="LG37">
        <v>98.1</v>
      </c>
      <c r="LH37">
        <v>53.04</v>
      </c>
      <c r="LI37">
        <v>50.87</v>
      </c>
      <c r="LJ37">
        <v>4.47</v>
      </c>
      <c r="LK37">
        <v>15.1</v>
      </c>
      <c r="LL37">
        <v>7.49</v>
      </c>
      <c r="LM37">
        <v>2.39</v>
      </c>
      <c r="LN37">
        <v>1.33</v>
      </c>
      <c r="LO37">
        <v>5.81</v>
      </c>
      <c r="LP37">
        <v>0.53</v>
      </c>
      <c r="LQ37">
        <v>10.199999999999999</v>
      </c>
      <c r="LR37">
        <v>1.88</v>
      </c>
      <c r="LS37">
        <v>71.719169719169699</v>
      </c>
      <c r="LT37">
        <v>8.8916136845292204</v>
      </c>
      <c r="LU37">
        <v>8.0659340659340693</v>
      </c>
      <c r="LV37">
        <v>58738.308250689101</v>
      </c>
      <c r="LW37">
        <v>6606</v>
      </c>
      <c r="LX37">
        <v>4271</v>
      </c>
      <c r="LY37">
        <v>2263</v>
      </c>
      <c r="LZ37">
        <v>72</v>
      </c>
      <c r="MA37">
        <v>413</v>
      </c>
      <c r="MB37">
        <v>115</v>
      </c>
      <c r="MC37">
        <v>510</v>
      </c>
      <c r="MD37">
        <v>2178</v>
      </c>
      <c r="ME37">
        <v>2117</v>
      </c>
      <c r="MF37">
        <v>1112</v>
      </c>
      <c r="MG37">
        <v>161</v>
      </c>
      <c r="MH37">
        <v>819</v>
      </c>
      <c r="MI37">
        <v>530</v>
      </c>
      <c r="MJ37">
        <v>277</v>
      </c>
      <c r="MK37">
        <v>0.34324659231722399</v>
      </c>
      <c r="ML37">
        <v>12</v>
      </c>
      <c r="MM37">
        <v>47</v>
      </c>
      <c r="MN37">
        <v>31</v>
      </c>
      <c r="MO37">
        <v>80</v>
      </c>
      <c r="MP37">
        <v>245</v>
      </c>
      <c r="MQ37">
        <v>270</v>
      </c>
      <c r="MR37">
        <v>117</v>
      </c>
      <c r="MS37">
        <v>29</v>
      </c>
      <c r="MT37">
        <v>58738</v>
      </c>
      <c r="MU37">
        <v>0.63473425816608098</v>
      </c>
      <c r="MV37">
        <v>47.465949820788502</v>
      </c>
      <c r="MW37">
        <v>44.548387096774199</v>
      </c>
      <c r="MX37">
        <v>46.316628701594503</v>
      </c>
      <c r="MY37">
        <v>9666.8355084510295</v>
      </c>
      <c r="MZ37">
        <v>4.6742630214123002</v>
      </c>
      <c r="NA37">
        <v>4.8564920273348502</v>
      </c>
      <c r="NB37">
        <v>112.872437357631</v>
      </c>
      <c r="NC37">
        <v>1887.8154897494301</v>
      </c>
      <c r="ND37">
        <v>0.51751824817518255</v>
      </c>
      <c r="NE37">
        <v>-1</v>
      </c>
      <c r="NF37">
        <v>50.237453754252307</v>
      </c>
      <c r="NG37">
        <v>4.8464871554081386</v>
      </c>
      <c r="NH37">
        <v>10</v>
      </c>
      <c r="NI37">
        <v>16</v>
      </c>
      <c r="NJ37">
        <v>21</v>
      </c>
      <c r="NK37">
        <v>32</v>
      </c>
      <c r="NL37">
        <v>31</v>
      </c>
      <c r="NM37">
        <v>9.0909090909090912E-2</v>
      </c>
      <c r="NN37">
        <v>0.14545454545454539</v>
      </c>
      <c r="NO37">
        <v>0.19090909090909089</v>
      </c>
      <c r="NP37">
        <v>0.29090909090909089</v>
      </c>
      <c r="NQ37">
        <v>0.2818181818181818</v>
      </c>
      <c r="NR37">
        <v>49.672727272727272</v>
      </c>
      <c r="NS37">
        <v>110</v>
      </c>
      <c r="NT37">
        <v>0.49090909090909091</v>
      </c>
      <c r="NU37">
        <v>110</v>
      </c>
      <c r="NV37">
        <v>15.301388888888891</v>
      </c>
      <c r="NW37">
        <v>3</v>
      </c>
      <c r="NX37">
        <v>0</v>
      </c>
      <c r="NY37">
        <v>0.33333333333333331</v>
      </c>
      <c r="NZ37">
        <v>0</v>
      </c>
      <c r="OA37">
        <v>0.33333333333333331</v>
      </c>
      <c r="OB37">
        <v>0.33333333333333331</v>
      </c>
      <c r="OC37">
        <v>0</v>
      </c>
      <c r="OD37">
        <v>0</v>
      </c>
      <c r="OE37">
        <v>3.4666666666666668</v>
      </c>
      <c r="OF37">
        <v>10.59315647907648</v>
      </c>
      <c r="OG37">
        <v>75</v>
      </c>
      <c r="OH37">
        <v>0.2</v>
      </c>
      <c r="OI37">
        <v>0.25333333333333341</v>
      </c>
      <c r="OJ37">
        <v>0.28000000000000003</v>
      </c>
      <c r="OK37">
        <v>0.12</v>
      </c>
      <c r="OL37">
        <v>0.1333333333333333</v>
      </c>
      <c r="OM37">
        <v>0</v>
      </c>
      <c r="ON37">
        <v>1.3333333333333331E-2</v>
      </c>
      <c r="OO37">
        <v>58</v>
      </c>
      <c r="OP37">
        <v>32</v>
      </c>
      <c r="OQ37">
        <v>186</v>
      </c>
      <c r="OR37">
        <v>203</v>
      </c>
      <c r="OS37">
        <v>46</v>
      </c>
      <c r="OT37">
        <v>0.11047619047619051</v>
      </c>
      <c r="OU37">
        <v>6.0952380952380952E-2</v>
      </c>
      <c r="OV37">
        <v>0.35428571428571431</v>
      </c>
      <c r="OW37">
        <v>0.38666666666666671</v>
      </c>
      <c r="OX37">
        <v>8.7619047619047624E-2</v>
      </c>
      <c r="OY37">
        <v>45.325714285714277</v>
      </c>
      <c r="OZ37">
        <v>525</v>
      </c>
      <c r="PA37">
        <v>0.3797979797979798</v>
      </c>
      <c r="PB37">
        <v>495</v>
      </c>
      <c r="PC37">
        <v>9.7810881383924979</v>
      </c>
      <c r="PD37">
        <v>6451</v>
      </c>
      <c r="PE37">
        <v>0.22771663308014259</v>
      </c>
      <c r="PF37">
        <v>0.21593551387381801</v>
      </c>
      <c r="PG37">
        <v>0.22709657417454659</v>
      </c>
      <c r="PH37">
        <v>0.2046194388466904</v>
      </c>
      <c r="PI37">
        <v>0.1086653232057045</v>
      </c>
      <c r="PJ37">
        <v>1.503642846070377E-2</v>
      </c>
      <c r="PK37">
        <v>9.3008835839404743E-4</v>
      </c>
      <c r="PL37">
        <v>15219</v>
      </c>
      <c r="PM37">
        <v>11597</v>
      </c>
      <c r="PN37">
        <v>21259</v>
      </c>
      <c r="PO37">
        <v>22325</v>
      </c>
      <c r="PP37">
        <v>21549</v>
      </c>
      <c r="PQ37">
        <v>16.600000000000001</v>
      </c>
      <c r="PR37">
        <v>12.6</v>
      </c>
      <c r="PS37">
        <v>23.1</v>
      </c>
      <c r="PT37">
        <v>24.3</v>
      </c>
      <c r="PU37">
        <v>23.4</v>
      </c>
      <c r="PV37">
        <v>45.4</v>
      </c>
      <c r="PW37">
        <v>0.51168143505511132</v>
      </c>
    </row>
    <row r="38" spans="1:439" x14ac:dyDescent="0.3">
      <c r="A38" t="s">
        <v>800</v>
      </c>
      <c r="B38" t="s">
        <v>814</v>
      </c>
      <c r="C38">
        <v>1</v>
      </c>
      <c r="D38" t="s">
        <v>817</v>
      </c>
      <c r="E38" t="s">
        <v>822</v>
      </c>
      <c r="F38" t="s">
        <v>196</v>
      </c>
      <c r="G38" t="s">
        <v>769</v>
      </c>
      <c r="H38" t="s">
        <v>770</v>
      </c>
      <c r="I38" t="s">
        <v>770</v>
      </c>
      <c r="J38" t="s">
        <v>771</v>
      </c>
      <c r="K38">
        <v>11.591842</v>
      </c>
      <c r="L38">
        <v>50.930059999999997</v>
      </c>
      <c r="M38" t="s">
        <v>772</v>
      </c>
      <c r="N38" t="s">
        <v>845</v>
      </c>
      <c r="O38" t="s">
        <v>845</v>
      </c>
      <c r="P38" t="s">
        <v>832</v>
      </c>
      <c r="Q38">
        <v>1</v>
      </c>
      <c r="R38">
        <v>12</v>
      </c>
      <c r="S38">
        <v>52</v>
      </c>
      <c r="T38">
        <v>72</v>
      </c>
      <c r="U38">
        <v>121</v>
      </c>
      <c r="V38">
        <v>16053000</v>
      </c>
      <c r="W38" t="s">
        <v>772</v>
      </c>
      <c r="X38">
        <v>0</v>
      </c>
      <c r="Y38">
        <v>114.77</v>
      </c>
      <c r="Z38">
        <v>23.5</v>
      </c>
      <c r="AA38">
        <v>4.2869999999999999</v>
      </c>
      <c r="AB38">
        <v>5.34</v>
      </c>
      <c r="AC38">
        <v>37.400000000000013</v>
      </c>
      <c r="AD38">
        <v>15</v>
      </c>
      <c r="AE38">
        <v>91.46</v>
      </c>
      <c r="AF38">
        <v>19.7</v>
      </c>
      <c r="AG38">
        <v>350</v>
      </c>
      <c r="AH38">
        <v>6.14</v>
      </c>
      <c r="AI38">
        <v>4.18</v>
      </c>
      <c r="AJ38">
        <v>14.2</v>
      </c>
      <c r="AK38">
        <v>958264</v>
      </c>
      <c r="AL38">
        <v>3069</v>
      </c>
      <c r="AM38">
        <v>4</v>
      </c>
      <c r="AN38">
        <v>102.53</v>
      </c>
      <c r="AO38">
        <v>23.26</v>
      </c>
      <c r="AP38">
        <v>1.73</v>
      </c>
      <c r="AQ38">
        <v>40.51</v>
      </c>
      <c r="AR38">
        <v>20.599943370142739</v>
      </c>
      <c r="AS38">
        <v>3.09</v>
      </c>
      <c r="AT38">
        <v>454.73</v>
      </c>
      <c r="AU38">
        <v>111191</v>
      </c>
      <c r="AV38">
        <v>966.87826086956522</v>
      </c>
      <c r="AW38">
        <v>55301</v>
      </c>
      <c r="AX38">
        <v>55890</v>
      </c>
      <c r="AY38">
        <v>4</v>
      </c>
      <c r="AZ38">
        <v>-38.299999999999997</v>
      </c>
      <c r="BA38">
        <v>43.3</v>
      </c>
      <c r="BB38">
        <v>41.319583797844658</v>
      </c>
      <c r="BC38">
        <v>1493.4</v>
      </c>
      <c r="BD38">
        <v>0.50302822431424932</v>
      </c>
      <c r="BE38">
        <v>2505</v>
      </c>
      <c r="BF38">
        <v>2853</v>
      </c>
      <c r="BG38">
        <v>4061</v>
      </c>
      <c r="BH38">
        <v>4943</v>
      </c>
      <c r="BI38">
        <v>2804</v>
      </c>
      <c r="BJ38">
        <v>2352</v>
      </c>
      <c r="BK38">
        <v>8820</v>
      </c>
      <c r="BL38">
        <v>9042</v>
      </c>
      <c r="BM38">
        <v>7759</v>
      </c>
      <c r="BN38">
        <v>8140</v>
      </c>
      <c r="BO38">
        <v>7277</v>
      </c>
      <c r="BP38">
        <v>5938</v>
      </c>
      <c r="BQ38">
        <v>5966</v>
      </c>
      <c r="BR38">
        <v>6491</v>
      </c>
      <c r="BS38">
        <v>6198</v>
      </c>
      <c r="BT38">
        <v>11363</v>
      </c>
      <c r="BU38">
        <v>13564</v>
      </c>
      <c r="BV38">
        <v>110791</v>
      </c>
      <c r="BW38">
        <v>1271</v>
      </c>
      <c r="BX38">
        <v>1442</v>
      </c>
      <c r="BY38">
        <v>2087</v>
      </c>
      <c r="BZ38">
        <v>2504</v>
      </c>
      <c r="CA38">
        <v>1425</v>
      </c>
      <c r="CB38">
        <v>1114</v>
      </c>
      <c r="CC38">
        <v>4188</v>
      </c>
      <c r="CD38">
        <v>4740</v>
      </c>
      <c r="CE38">
        <v>4185</v>
      </c>
      <c r="CF38">
        <v>4256</v>
      </c>
      <c r="CG38">
        <v>3722</v>
      </c>
      <c r="CH38">
        <v>3043</v>
      </c>
      <c r="CI38">
        <v>3095</v>
      </c>
      <c r="CJ38">
        <v>3288</v>
      </c>
      <c r="CK38">
        <v>3021</v>
      </c>
      <c r="CL38">
        <v>5087</v>
      </c>
      <c r="CM38">
        <v>5428</v>
      </c>
      <c r="CN38">
        <v>55060</v>
      </c>
      <c r="CO38">
        <v>1234</v>
      </c>
      <c r="CP38">
        <v>1411</v>
      </c>
      <c r="CQ38">
        <v>1974</v>
      </c>
      <c r="CR38">
        <v>2439</v>
      </c>
      <c r="CS38">
        <v>1379</v>
      </c>
      <c r="CT38">
        <v>1238</v>
      </c>
      <c r="CU38">
        <v>4632</v>
      </c>
      <c r="CV38">
        <v>4302</v>
      </c>
      <c r="CW38">
        <v>3574</v>
      </c>
      <c r="CX38">
        <v>3884</v>
      </c>
      <c r="CY38">
        <v>3555</v>
      </c>
      <c r="CZ38">
        <v>2895</v>
      </c>
      <c r="DA38">
        <v>2871</v>
      </c>
      <c r="DB38">
        <v>3203</v>
      </c>
      <c r="DC38">
        <v>3177</v>
      </c>
      <c r="DD38">
        <v>6276</v>
      </c>
      <c r="DE38">
        <v>8136</v>
      </c>
      <c r="DF38">
        <v>55731</v>
      </c>
      <c r="DG38">
        <v>0.10506246009119399</v>
      </c>
      <c r="DH38">
        <v>15.8</v>
      </c>
      <c r="DI38">
        <v>80.400000000000006</v>
      </c>
      <c r="DJ38">
        <v>63.37</v>
      </c>
      <c r="DK38">
        <v>101.15</v>
      </c>
      <c r="DL38">
        <v>14.3</v>
      </c>
      <c r="DM38">
        <v>44.600000000000009</v>
      </c>
      <c r="DN38">
        <v>107.07</v>
      </c>
      <c r="DO38">
        <v>62.47</v>
      </c>
      <c r="DP38">
        <v>32.700000000000003</v>
      </c>
      <c r="DQ38">
        <v>9.2100000000000009</v>
      </c>
      <c r="DR38">
        <v>201.56</v>
      </c>
      <c r="DS38">
        <v>201.56</v>
      </c>
      <c r="DT38">
        <v>198</v>
      </c>
      <c r="DU38">
        <v>0.19196697574443999</v>
      </c>
      <c r="DV38">
        <v>3.3</v>
      </c>
      <c r="DW38">
        <v>54.1</v>
      </c>
      <c r="DX38">
        <v>115.96</v>
      </c>
      <c r="DY38">
        <v>41.3</v>
      </c>
      <c r="DZ38">
        <v>-9.51</v>
      </c>
      <c r="EA38">
        <v>19.64</v>
      </c>
      <c r="EB38">
        <v>-18.96</v>
      </c>
      <c r="EC38">
        <v>57.21</v>
      </c>
      <c r="ED38">
        <v>-49.3</v>
      </c>
      <c r="EE38">
        <v>-20.11</v>
      </c>
      <c r="EF38">
        <v>-1.4</v>
      </c>
      <c r="EG38">
        <v>7215.5120468383229</v>
      </c>
      <c r="EH38">
        <v>38.67219469201644</v>
      </c>
      <c r="EI38">
        <v>73.02</v>
      </c>
      <c r="EJ38">
        <v>23831.73</v>
      </c>
      <c r="EK38">
        <v>1321.31</v>
      </c>
      <c r="EL38">
        <v>537.77</v>
      </c>
      <c r="EM38">
        <v>18.45</v>
      </c>
      <c r="EN38">
        <v>63.02</v>
      </c>
      <c r="EO38">
        <v>0.98</v>
      </c>
      <c r="EP38">
        <v>3.51</v>
      </c>
      <c r="EQ38">
        <v>7.74</v>
      </c>
      <c r="ER38">
        <v>15.46</v>
      </c>
      <c r="ES38">
        <v>8.9700000000000006</v>
      </c>
      <c r="ET38">
        <v>13.47</v>
      </c>
      <c r="EU38">
        <v>3.88</v>
      </c>
      <c r="EV38">
        <v>46167</v>
      </c>
      <c r="EW38">
        <v>3547.21</v>
      </c>
      <c r="EX38">
        <v>21.5</v>
      </c>
      <c r="EY38">
        <v>60.27</v>
      </c>
      <c r="EZ38">
        <v>36.19</v>
      </c>
      <c r="FA38">
        <v>7.55</v>
      </c>
      <c r="FB38">
        <v>1.24</v>
      </c>
      <c r="FC38">
        <v>60206</v>
      </c>
      <c r="FD38">
        <v>33.89</v>
      </c>
      <c r="FE38">
        <v>43460</v>
      </c>
      <c r="FF38">
        <v>80.08</v>
      </c>
      <c r="FG38">
        <v>11.92</v>
      </c>
      <c r="FH38">
        <v>131</v>
      </c>
      <c r="FI38">
        <v>6</v>
      </c>
      <c r="FJ38">
        <v>117</v>
      </c>
      <c r="FK38">
        <v>45</v>
      </c>
      <c r="FL38">
        <v>119</v>
      </c>
      <c r="FM38">
        <v>6</v>
      </c>
      <c r="FN38">
        <v>103</v>
      </c>
      <c r="FO38">
        <v>45</v>
      </c>
      <c r="FP38">
        <v>27543</v>
      </c>
      <c r="FQ38">
        <v>557</v>
      </c>
      <c r="FR38">
        <v>13202</v>
      </c>
      <c r="FS38">
        <v>13784</v>
      </c>
      <c r="FT38">
        <v>54.35</v>
      </c>
      <c r="FU38">
        <v>27.87</v>
      </c>
      <c r="FV38">
        <v>17.78</v>
      </c>
      <c r="FW38">
        <v>87.024411033762931</v>
      </c>
      <c r="FX38">
        <v>313.13779950075337</v>
      </c>
      <c r="FY38">
        <v>6.0164118501653663</v>
      </c>
      <c r="FZ38">
        <v>1416.016339348181</v>
      </c>
      <c r="GA38">
        <v>400.16221053451642</v>
      </c>
      <c r="GB38">
        <v>78.252716337827067</v>
      </c>
      <c r="GC38">
        <v>85.2</v>
      </c>
      <c r="GD38">
        <v>90.239222691537407</v>
      </c>
      <c r="GE38">
        <v>9.7607773084625933</v>
      </c>
      <c r="GF38">
        <v>1.291079812206573</v>
      </c>
      <c r="GG38">
        <v>9.7200553526174918E-2</v>
      </c>
      <c r="GH38">
        <v>0.90279944647382504</v>
      </c>
      <c r="GI38">
        <v>0.1251752653172391</v>
      </c>
      <c r="GJ38">
        <v>0</v>
      </c>
      <c r="GK38">
        <v>3.802541185183931</v>
      </c>
      <c r="GL38">
        <v>0.40940333919076172</v>
      </c>
      <c r="GM38">
        <v>0.28010033444816052</v>
      </c>
      <c r="GN38">
        <v>35.953177257525077</v>
      </c>
      <c r="GO38">
        <v>6.4381270903010032E-2</v>
      </c>
      <c r="GP38">
        <v>7.9431438127090299</v>
      </c>
      <c r="GQ38">
        <v>98.076923076923066</v>
      </c>
      <c r="GR38">
        <v>1196</v>
      </c>
      <c r="GS38">
        <v>3.849494596062589</v>
      </c>
      <c r="GT38">
        <v>2.9887879677654818</v>
      </c>
      <c r="GU38">
        <v>64.046822742474916</v>
      </c>
      <c r="GV38">
        <v>97.870528109028967</v>
      </c>
      <c r="GW38">
        <v>98.010765270301889</v>
      </c>
      <c r="GX38">
        <v>3.4796713959523169</v>
      </c>
      <c r="GY38">
        <v>277.86481849817028</v>
      </c>
      <c r="GZ38">
        <v>3.0988000000000002</v>
      </c>
      <c r="HA38">
        <v>33.405900000000003</v>
      </c>
      <c r="HB38">
        <v>0.85599999999999998</v>
      </c>
      <c r="HC38">
        <v>0.27900000000000003</v>
      </c>
      <c r="HD38">
        <v>0.16</v>
      </c>
      <c r="HE38">
        <v>0.29699999999999999</v>
      </c>
      <c r="HF38">
        <v>0.12</v>
      </c>
      <c r="HG38">
        <v>0.14299999999999999</v>
      </c>
      <c r="HH38">
        <v>3.4000000000000002E-2</v>
      </c>
      <c r="HI38">
        <v>5.7000000000000002E-2</v>
      </c>
      <c r="HJ38">
        <v>0.189</v>
      </c>
      <c r="HK38">
        <v>0.47299999999999998</v>
      </c>
      <c r="HL38">
        <v>0.247</v>
      </c>
      <c r="HM38">
        <v>404.9</v>
      </c>
      <c r="HN38">
        <v>1.615300982937274</v>
      </c>
      <c r="HO38">
        <v>290.49</v>
      </c>
      <c r="HP38">
        <v>235</v>
      </c>
      <c r="HQ38">
        <v>269.81</v>
      </c>
      <c r="HR38">
        <v>1.8</v>
      </c>
      <c r="HS38">
        <v>116</v>
      </c>
      <c r="HT38">
        <v>102</v>
      </c>
      <c r="HU38">
        <v>14</v>
      </c>
      <c r="HV38">
        <v>0</v>
      </c>
      <c r="HW38">
        <v>104.3249903319513</v>
      </c>
      <c r="HX38" t="s">
        <v>772</v>
      </c>
      <c r="HY38">
        <v>250</v>
      </c>
      <c r="HZ38">
        <v>3.95</v>
      </c>
      <c r="IA38">
        <v>3.7</v>
      </c>
      <c r="IB38">
        <v>4.2</v>
      </c>
      <c r="IC38">
        <v>4.3</v>
      </c>
      <c r="ID38">
        <v>4.2</v>
      </c>
      <c r="IE38">
        <v>3.4</v>
      </c>
      <c r="IF38">
        <v>3.6</v>
      </c>
      <c r="IG38">
        <v>3.7</v>
      </c>
      <c r="IH38">
        <v>2.7</v>
      </c>
      <c r="II38">
        <v>4.3</v>
      </c>
      <c r="IJ38">
        <v>4</v>
      </c>
      <c r="IK38">
        <v>4.0999999999999996</v>
      </c>
      <c r="IL38">
        <v>4.5</v>
      </c>
      <c r="IM38">
        <v>3.6</v>
      </c>
      <c r="IN38">
        <v>4.7</v>
      </c>
      <c r="IO38">
        <v>4.0999999999999996</v>
      </c>
      <c r="IP38">
        <v>4.2</v>
      </c>
      <c r="IQ38">
        <v>4.2</v>
      </c>
      <c r="IR38">
        <v>4.4000000000000004</v>
      </c>
      <c r="IS38">
        <v>4.2</v>
      </c>
      <c r="IT38">
        <v>4.4000000000000004</v>
      </c>
      <c r="IU38">
        <v>4.4000000000000004</v>
      </c>
      <c r="IV38">
        <v>4.4000000000000004</v>
      </c>
      <c r="IW38">
        <v>4.5999999999999996</v>
      </c>
      <c r="IX38">
        <v>3.5</v>
      </c>
      <c r="IY38">
        <v>4</v>
      </c>
      <c r="IZ38">
        <v>4.5999999999999996</v>
      </c>
      <c r="JA38">
        <v>4.4000000000000004</v>
      </c>
      <c r="JB38">
        <v>2.7</v>
      </c>
      <c r="JC38">
        <v>3.1</v>
      </c>
      <c r="JD38">
        <v>2.5</v>
      </c>
      <c r="JE38">
        <v>3.5</v>
      </c>
      <c r="JF38">
        <v>5</v>
      </c>
      <c r="JG38" t="s">
        <v>203</v>
      </c>
      <c r="JH38">
        <v>439</v>
      </c>
      <c r="JI38">
        <v>21</v>
      </c>
      <c r="JJ38">
        <v>3.99</v>
      </c>
      <c r="JK38">
        <v>3.7</v>
      </c>
      <c r="JL38">
        <v>4.2</v>
      </c>
      <c r="JM38">
        <v>4.3</v>
      </c>
      <c r="JN38">
        <v>4.3</v>
      </c>
      <c r="JO38">
        <v>3.4</v>
      </c>
      <c r="JP38">
        <v>3.7</v>
      </c>
      <c r="JQ38">
        <v>3.8</v>
      </c>
      <c r="JR38">
        <v>2.8</v>
      </c>
      <c r="JS38">
        <v>4.0999999999999996</v>
      </c>
      <c r="JT38">
        <v>4.0999999999999996</v>
      </c>
      <c r="JU38">
        <v>4.0999999999999996</v>
      </c>
      <c r="JV38">
        <v>4.5999999999999996</v>
      </c>
      <c r="JW38">
        <v>3.6</v>
      </c>
      <c r="JX38">
        <v>4.5999999999999996</v>
      </c>
      <c r="JY38">
        <v>4.0999999999999996</v>
      </c>
      <c r="JZ38">
        <v>4.3</v>
      </c>
      <c r="KA38">
        <v>4.2</v>
      </c>
      <c r="KB38">
        <v>4.5</v>
      </c>
      <c r="KC38">
        <v>4.0999999999999996</v>
      </c>
      <c r="KD38">
        <v>4.3</v>
      </c>
      <c r="KE38">
        <v>4.3</v>
      </c>
      <c r="KF38">
        <v>4.4000000000000004</v>
      </c>
      <c r="KG38">
        <v>4.8</v>
      </c>
      <c r="KH38">
        <v>3.7</v>
      </c>
      <c r="KI38">
        <v>3.7</v>
      </c>
      <c r="KJ38">
        <v>5</v>
      </c>
      <c r="KK38">
        <v>4.3</v>
      </c>
      <c r="KL38">
        <v>2.9</v>
      </c>
      <c r="KM38">
        <v>3.2</v>
      </c>
      <c r="KN38">
        <v>2.4</v>
      </c>
      <c r="KO38">
        <v>3.7</v>
      </c>
      <c r="KP38">
        <v>5.0999999999999996</v>
      </c>
      <c r="KQ38" t="s">
        <v>203</v>
      </c>
      <c r="KR38">
        <v>97.6</v>
      </c>
      <c r="KS38">
        <v>6.33</v>
      </c>
      <c r="KT38">
        <v>12.84</v>
      </c>
      <c r="KU38">
        <v>6.97</v>
      </c>
      <c r="KV38">
        <v>43</v>
      </c>
      <c r="KW38">
        <v>1.71</v>
      </c>
      <c r="KX38">
        <v>0</v>
      </c>
      <c r="KY38">
        <v>0</v>
      </c>
      <c r="KZ38">
        <v>455.58</v>
      </c>
      <c r="LA38">
        <v>91.83</v>
      </c>
      <c r="LB38">
        <v>593.51</v>
      </c>
      <c r="LC38">
        <v>84.299999999999983</v>
      </c>
      <c r="LD38">
        <v>722.19</v>
      </c>
      <c r="LE38">
        <v>79.38</v>
      </c>
      <c r="LF38">
        <v>255.81</v>
      </c>
      <c r="LG38">
        <v>99.33</v>
      </c>
      <c r="LH38">
        <v>47.36</v>
      </c>
      <c r="LI38">
        <v>27.16</v>
      </c>
      <c r="LJ38">
        <v>27.76</v>
      </c>
      <c r="LK38">
        <v>11.5</v>
      </c>
      <c r="LL38">
        <v>12.96</v>
      </c>
      <c r="LM38">
        <v>5.84</v>
      </c>
      <c r="LN38">
        <v>3.63</v>
      </c>
      <c r="LO38">
        <v>20.88</v>
      </c>
      <c r="LP38">
        <v>2.06</v>
      </c>
      <c r="LQ38">
        <v>15.57</v>
      </c>
      <c r="LR38">
        <v>1.92</v>
      </c>
      <c r="LS38">
        <v>75.620234604105605</v>
      </c>
      <c r="LT38">
        <v>5.1398245963723301</v>
      </c>
      <c r="LU38">
        <v>14.712609970674499</v>
      </c>
      <c r="LV38">
        <v>51573.359842755999</v>
      </c>
      <c r="LW38">
        <v>10034</v>
      </c>
      <c r="LX38">
        <v>5347</v>
      </c>
      <c r="LY38">
        <v>4232</v>
      </c>
      <c r="LZ38">
        <v>455</v>
      </c>
      <c r="MA38">
        <v>643</v>
      </c>
      <c r="MB38">
        <v>580</v>
      </c>
      <c r="MC38">
        <v>2372</v>
      </c>
      <c r="MD38">
        <v>4770</v>
      </c>
      <c r="ME38">
        <v>1405</v>
      </c>
      <c r="MF38">
        <v>208</v>
      </c>
      <c r="MG38">
        <v>56</v>
      </c>
      <c r="MH38">
        <v>682</v>
      </c>
      <c r="MI38">
        <v>370</v>
      </c>
      <c r="MJ38">
        <v>276</v>
      </c>
      <c r="MK38">
        <v>0.42724458204334398</v>
      </c>
      <c r="ML38">
        <v>37</v>
      </c>
      <c r="MM38">
        <v>67</v>
      </c>
      <c r="MN38">
        <v>45</v>
      </c>
      <c r="MO38">
        <v>165</v>
      </c>
      <c r="MP38">
        <v>290</v>
      </c>
      <c r="MQ38">
        <v>83</v>
      </c>
      <c r="MR38">
        <v>23</v>
      </c>
      <c r="MS38">
        <v>10</v>
      </c>
      <c r="MT38">
        <v>51573</v>
      </c>
      <c r="MU38">
        <v>0.463826747153601</v>
      </c>
      <c r="MV38">
        <v>38.523659305993696</v>
      </c>
      <c r="MW38">
        <v>36.404166666666697</v>
      </c>
      <c r="MX38">
        <v>37.252144082332798</v>
      </c>
      <c r="MY38">
        <v>6059.99416790738</v>
      </c>
      <c r="MZ38">
        <v>4.3195073296741002</v>
      </c>
      <c r="NA38">
        <v>4.1646655231560903</v>
      </c>
      <c r="NB38">
        <v>84.593481989708394</v>
      </c>
      <c r="NC38">
        <v>1190.42538593482</v>
      </c>
      <c r="ND38">
        <v>0.22991689750692521</v>
      </c>
      <c r="NE38">
        <v>361</v>
      </c>
      <c r="NF38">
        <v>57.886718744559879</v>
      </c>
      <c r="NG38">
        <v>9.1343023827737451</v>
      </c>
      <c r="NH38">
        <v>70</v>
      </c>
      <c r="NI38">
        <v>42</v>
      </c>
      <c r="NJ38">
        <v>107</v>
      </c>
      <c r="NK38">
        <v>97</v>
      </c>
      <c r="NL38">
        <v>124</v>
      </c>
      <c r="NM38">
        <v>0.15909090909090909</v>
      </c>
      <c r="NN38">
        <v>9.5454545454545459E-2</v>
      </c>
      <c r="NO38">
        <v>0.24318181818181819</v>
      </c>
      <c r="NP38">
        <v>0.22045454545454549</v>
      </c>
      <c r="NQ38">
        <v>0.2818181818181818</v>
      </c>
      <c r="NR38">
        <v>46.477272727272727</v>
      </c>
      <c r="NS38">
        <v>440</v>
      </c>
      <c r="NT38">
        <v>0.51590909090909087</v>
      </c>
      <c r="NU38">
        <v>440</v>
      </c>
      <c r="NV38">
        <v>24.69849435531788</v>
      </c>
      <c r="NW38">
        <v>17</v>
      </c>
      <c r="NX38">
        <v>0.41176470588235292</v>
      </c>
      <c r="NY38">
        <v>0.1176470588235294</v>
      </c>
      <c r="NZ38">
        <v>0.35294117647058831</v>
      </c>
      <c r="OA38">
        <v>0</v>
      </c>
      <c r="OB38">
        <v>0</v>
      </c>
      <c r="OC38">
        <v>0</v>
      </c>
      <c r="OD38">
        <v>0.1176470588235294</v>
      </c>
      <c r="OE38">
        <v>3.445086705202312</v>
      </c>
      <c r="OF38">
        <v>12.339935098299261</v>
      </c>
      <c r="OG38">
        <v>346</v>
      </c>
      <c r="OH38">
        <v>0.24566473988439311</v>
      </c>
      <c r="OI38">
        <v>0.32369942196531792</v>
      </c>
      <c r="OJ38">
        <v>0.2225433526011561</v>
      </c>
      <c r="OK38">
        <v>8.3815028901734104E-2</v>
      </c>
      <c r="OL38">
        <v>7.8034682080924858E-2</v>
      </c>
      <c r="OM38">
        <v>2.6011560693641619E-2</v>
      </c>
      <c r="ON38">
        <v>2.023121387283237E-2</v>
      </c>
      <c r="OO38">
        <v>180</v>
      </c>
      <c r="OP38">
        <v>144</v>
      </c>
      <c r="OQ38">
        <v>653</v>
      </c>
      <c r="OR38">
        <v>179</v>
      </c>
      <c r="OS38">
        <v>18</v>
      </c>
      <c r="OT38">
        <v>0.1533219761499148</v>
      </c>
      <c r="OU38">
        <v>0.1226575809199319</v>
      </c>
      <c r="OV38">
        <v>0.55621805792163548</v>
      </c>
      <c r="OW38">
        <v>0.15247018739352641</v>
      </c>
      <c r="OX38">
        <v>1.533219761499148E-2</v>
      </c>
      <c r="OY38">
        <v>37.04770017035775</v>
      </c>
      <c r="OZ38">
        <v>1174</v>
      </c>
      <c r="PA38">
        <v>0.44227188081936691</v>
      </c>
      <c r="PB38">
        <v>1074</v>
      </c>
      <c r="PC38">
        <v>5.1656698489737458</v>
      </c>
      <c r="PD38">
        <v>22168</v>
      </c>
      <c r="PE38">
        <v>0.36683507758931788</v>
      </c>
      <c r="PF38">
        <v>0.30282389029231332</v>
      </c>
      <c r="PG38">
        <v>0.21296463370624319</v>
      </c>
      <c r="PH38">
        <v>8.0566582461205336E-2</v>
      </c>
      <c r="PI38">
        <v>3.3426560808372432E-2</v>
      </c>
      <c r="PJ38">
        <v>3.3381450739805129E-3</v>
      </c>
      <c r="PK38">
        <v>4.5110068567304219E-5</v>
      </c>
      <c r="PL38">
        <v>17762</v>
      </c>
      <c r="PM38">
        <v>19404</v>
      </c>
      <c r="PN38">
        <v>29430</v>
      </c>
      <c r="PO38">
        <v>18988</v>
      </c>
      <c r="PP38">
        <v>24784</v>
      </c>
      <c r="PQ38">
        <v>16.100000000000001</v>
      </c>
      <c r="PR38">
        <v>17.600000000000001</v>
      </c>
      <c r="PS38">
        <v>26.7</v>
      </c>
      <c r="PT38">
        <v>17.2</v>
      </c>
      <c r="PU38">
        <v>22.5</v>
      </c>
      <c r="PV38">
        <v>43.3</v>
      </c>
      <c r="PW38">
        <v>0.50264859565972064</v>
      </c>
    </row>
    <row r="39" spans="1:439" x14ac:dyDescent="0.3">
      <c r="A39" t="s">
        <v>800</v>
      </c>
      <c r="B39" t="s">
        <v>814</v>
      </c>
      <c r="C39">
        <v>1</v>
      </c>
      <c r="D39" t="s">
        <v>817</v>
      </c>
      <c r="E39" t="s">
        <v>822</v>
      </c>
      <c r="F39" t="s">
        <v>319</v>
      </c>
      <c r="G39" t="s">
        <v>489</v>
      </c>
      <c r="H39" t="s">
        <v>490</v>
      </c>
      <c r="I39" t="s">
        <v>491</v>
      </c>
      <c r="J39" t="s">
        <v>492</v>
      </c>
      <c r="K39">
        <v>7.7688639999999998</v>
      </c>
      <c r="L39">
        <v>49.445456</v>
      </c>
      <c r="M39" t="s">
        <v>493</v>
      </c>
      <c r="N39" t="s">
        <v>877</v>
      </c>
      <c r="O39" t="s">
        <v>1066</v>
      </c>
      <c r="P39" t="s">
        <v>831</v>
      </c>
      <c r="Q39">
        <v>1</v>
      </c>
      <c r="R39">
        <v>12</v>
      </c>
      <c r="S39">
        <v>52</v>
      </c>
      <c r="T39">
        <v>72</v>
      </c>
      <c r="U39">
        <v>121</v>
      </c>
      <c r="V39">
        <v>7312000</v>
      </c>
      <c r="W39" t="s">
        <v>493</v>
      </c>
      <c r="X39">
        <v>0</v>
      </c>
      <c r="Y39">
        <v>139.69999999999999</v>
      </c>
      <c r="Z39">
        <v>22.4</v>
      </c>
      <c r="AA39">
        <v>4.681</v>
      </c>
      <c r="AB39">
        <v>5.54</v>
      </c>
      <c r="AC39">
        <v>62.2</v>
      </c>
      <c r="AD39">
        <v>4.2</v>
      </c>
      <c r="AE39">
        <v>32.01</v>
      </c>
      <c r="AF39">
        <v>17.39</v>
      </c>
      <c r="AG39">
        <v>335</v>
      </c>
      <c r="AH39">
        <v>10.35</v>
      </c>
      <c r="AI39">
        <v>3.86</v>
      </c>
      <c r="AJ39">
        <v>11.8</v>
      </c>
      <c r="AK39">
        <v>281117</v>
      </c>
      <c r="AL39">
        <v>2675</v>
      </c>
      <c r="AM39">
        <v>6</v>
      </c>
      <c r="AN39">
        <v>85.94</v>
      </c>
      <c r="AO39">
        <v>46.38</v>
      </c>
      <c r="AP39">
        <v>1.63</v>
      </c>
      <c r="AQ39">
        <v>50.29</v>
      </c>
      <c r="AR39">
        <v>32.692916907366353</v>
      </c>
      <c r="AS39">
        <v>4.78</v>
      </c>
      <c r="AT39">
        <v>269.18</v>
      </c>
      <c r="AU39">
        <v>101228</v>
      </c>
      <c r="AV39">
        <v>723.05714285714282</v>
      </c>
      <c r="AW39">
        <v>50948</v>
      </c>
      <c r="AX39">
        <v>50280</v>
      </c>
      <c r="AY39">
        <v>4.24</v>
      </c>
      <c r="AZ39">
        <v>-41.9</v>
      </c>
      <c r="BA39">
        <v>43</v>
      </c>
      <c r="BB39">
        <v>32.279336734693878</v>
      </c>
      <c r="BC39">
        <v>1117.8499999999999</v>
      </c>
      <c r="BD39">
        <v>0.49509291922038512</v>
      </c>
      <c r="BE39">
        <v>2610</v>
      </c>
      <c r="BF39">
        <v>2510</v>
      </c>
      <c r="BG39">
        <v>3405</v>
      </c>
      <c r="BH39">
        <v>4123</v>
      </c>
      <c r="BI39">
        <v>2558</v>
      </c>
      <c r="BJ39">
        <v>1910</v>
      </c>
      <c r="BK39">
        <v>6952</v>
      </c>
      <c r="BL39">
        <v>9386</v>
      </c>
      <c r="BM39">
        <v>7831</v>
      </c>
      <c r="BN39">
        <v>6374</v>
      </c>
      <c r="BO39">
        <v>5759</v>
      </c>
      <c r="BP39">
        <v>5286</v>
      </c>
      <c r="BQ39">
        <v>6004</v>
      </c>
      <c r="BR39">
        <v>7105</v>
      </c>
      <c r="BS39">
        <v>7293</v>
      </c>
      <c r="BT39">
        <v>11186</v>
      </c>
      <c r="BU39">
        <v>10279</v>
      </c>
      <c r="BV39">
        <v>101486</v>
      </c>
      <c r="BW39">
        <v>1326</v>
      </c>
      <c r="BX39">
        <v>1249</v>
      </c>
      <c r="BY39">
        <v>1729</v>
      </c>
      <c r="BZ39">
        <v>2105</v>
      </c>
      <c r="CA39">
        <v>1332</v>
      </c>
      <c r="CB39">
        <v>1025</v>
      </c>
      <c r="CC39">
        <v>3824</v>
      </c>
      <c r="CD39">
        <v>5487</v>
      </c>
      <c r="CE39">
        <v>4465</v>
      </c>
      <c r="CF39">
        <v>3382</v>
      </c>
      <c r="CG39">
        <v>2886</v>
      </c>
      <c r="CH39">
        <v>2550</v>
      </c>
      <c r="CI39">
        <v>2943</v>
      </c>
      <c r="CJ39">
        <v>3597</v>
      </c>
      <c r="CK39">
        <v>3559</v>
      </c>
      <c r="CL39">
        <v>5230</v>
      </c>
      <c r="CM39">
        <v>4039</v>
      </c>
      <c r="CN39">
        <v>51241</v>
      </c>
      <c r="CO39">
        <v>1284</v>
      </c>
      <c r="CP39">
        <v>1261</v>
      </c>
      <c r="CQ39">
        <v>1676</v>
      </c>
      <c r="CR39">
        <v>2018</v>
      </c>
      <c r="CS39">
        <v>1226</v>
      </c>
      <c r="CT39">
        <v>885</v>
      </c>
      <c r="CU39">
        <v>3128</v>
      </c>
      <c r="CV39">
        <v>3899</v>
      </c>
      <c r="CW39">
        <v>3366</v>
      </c>
      <c r="CX39">
        <v>2992</v>
      </c>
      <c r="CY39">
        <v>2873</v>
      </c>
      <c r="CZ39">
        <v>2736</v>
      </c>
      <c r="DA39">
        <v>3061</v>
      </c>
      <c r="DB39">
        <v>3508</v>
      </c>
      <c r="DC39">
        <v>3734</v>
      </c>
      <c r="DD39">
        <v>5956</v>
      </c>
      <c r="DE39">
        <v>6240</v>
      </c>
      <c r="DF39">
        <v>50245</v>
      </c>
      <c r="DG39">
        <v>0.186825779428617</v>
      </c>
      <c r="DH39">
        <v>34.4</v>
      </c>
      <c r="DI39">
        <v>70</v>
      </c>
      <c r="DJ39">
        <v>26.87</v>
      </c>
      <c r="DK39">
        <v>81.540000000000006</v>
      </c>
      <c r="DL39">
        <v>14.97</v>
      </c>
      <c r="DM39">
        <v>33.07</v>
      </c>
      <c r="DN39">
        <v>116.33</v>
      </c>
      <c r="DO39">
        <v>83.27000000000001</v>
      </c>
      <c r="DP39">
        <v>66.09</v>
      </c>
      <c r="DQ39">
        <v>12.44</v>
      </c>
      <c r="DR39">
        <v>172.09</v>
      </c>
      <c r="DS39">
        <v>172.09</v>
      </c>
      <c r="DT39">
        <v>165.15</v>
      </c>
      <c r="DU39">
        <v>0.19537084601098501</v>
      </c>
      <c r="DV39">
        <v>5.8</v>
      </c>
      <c r="DW39">
        <v>47</v>
      </c>
      <c r="DX39">
        <v>115.36</v>
      </c>
      <c r="DY39">
        <v>41.07</v>
      </c>
      <c r="DZ39">
        <v>-5.94</v>
      </c>
      <c r="EA39">
        <v>28.93</v>
      </c>
      <c r="EB39">
        <v>-16.52</v>
      </c>
      <c r="EC39">
        <v>8.61</v>
      </c>
      <c r="ED39">
        <v>-62.78</v>
      </c>
      <c r="EE39">
        <v>-21.83</v>
      </c>
      <c r="EF39">
        <v>-2.2200000000000002</v>
      </c>
      <c r="EG39">
        <v>11163.907219346431</v>
      </c>
      <c r="EH39">
        <v>82.980993401035292</v>
      </c>
      <c r="EI39">
        <v>70.040000000000006</v>
      </c>
      <c r="EJ39">
        <v>23539.360000000001</v>
      </c>
      <c r="EK39">
        <v>1473.7</v>
      </c>
      <c r="EL39">
        <v>760.05</v>
      </c>
      <c r="EM39">
        <v>17.41</v>
      </c>
      <c r="EN39">
        <v>65.77</v>
      </c>
      <c r="EO39">
        <v>0.73</v>
      </c>
      <c r="EP39">
        <v>3.46</v>
      </c>
      <c r="EQ39">
        <v>11.04</v>
      </c>
      <c r="ER39">
        <v>12.74</v>
      </c>
      <c r="ES39">
        <v>4.08</v>
      </c>
      <c r="ET39">
        <v>8.36</v>
      </c>
      <c r="EU39">
        <v>5.27</v>
      </c>
      <c r="EV39">
        <v>44392</v>
      </c>
      <c r="EW39">
        <v>3628.16</v>
      </c>
      <c r="EX39">
        <v>20.98</v>
      </c>
      <c r="EY39">
        <v>57.91</v>
      </c>
      <c r="EZ39">
        <v>19.12</v>
      </c>
      <c r="FA39">
        <v>15.81</v>
      </c>
      <c r="FB39">
        <v>0.49</v>
      </c>
      <c r="FC39">
        <v>54935</v>
      </c>
      <c r="FD39">
        <v>31.53</v>
      </c>
      <c r="FE39">
        <v>38698</v>
      </c>
      <c r="FF39">
        <v>63.68</v>
      </c>
      <c r="FG39">
        <v>19.63</v>
      </c>
      <c r="FH39">
        <v>245</v>
      </c>
      <c r="FI39">
        <v>8</v>
      </c>
      <c r="FJ39">
        <v>245</v>
      </c>
      <c r="FK39">
        <v>0</v>
      </c>
      <c r="FL39">
        <v>216</v>
      </c>
      <c r="FM39">
        <v>7</v>
      </c>
      <c r="FN39">
        <v>216</v>
      </c>
      <c r="FO39">
        <v>0</v>
      </c>
      <c r="FP39">
        <v>25860</v>
      </c>
      <c r="FQ39">
        <v>473</v>
      </c>
      <c r="FR39">
        <v>25387</v>
      </c>
      <c r="FS39">
        <v>0</v>
      </c>
      <c r="FT39">
        <v>54.68</v>
      </c>
      <c r="FU39">
        <v>25.95</v>
      </c>
      <c r="FV39">
        <v>19.37</v>
      </c>
      <c r="FW39">
        <v>158.72233753402509</v>
      </c>
      <c r="FX39">
        <v>367.90325451634811</v>
      </c>
      <c r="FY39">
        <v>12.122954970055121</v>
      </c>
      <c r="FZ39">
        <v>1730.556615880562</v>
      </c>
      <c r="GA39">
        <v>526.62559205037314</v>
      </c>
      <c r="GB39">
        <v>69.860496730503968</v>
      </c>
      <c r="GC39">
        <v>79.100000000000009</v>
      </c>
      <c r="GD39">
        <v>87.698355541443775</v>
      </c>
      <c r="GE39">
        <v>12.301644458556231</v>
      </c>
      <c r="GF39">
        <v>1.2440191387559809</v>
      </c>
      <c r="GG39">
        <v>0.14801859893098501</v>
      </c>
      <c r="GH39">
        <v>0.85198140106901488</v>
      </c>
      <c r="GI39">
        <v>0</v>
      </c>
      <c r="GJ39">
        <v>0</v>
      </c>
      <c r="GK39">
        <v>1.837021799853819</v>
      </c>
      <c r="GL39">
        <v>0.31915414195528002</v>
      </c>
      <c r="GM39">
        <v>0.26135615536537188</v>
      </c>
      <c r="GN39">
        <v>39.302172481895987</v>
      </c>
      <c r="GO39">
        <v>5.1349572086899282E-2</v>
      </c>
      <c r="GP39">
        <v>6.978275181040158</v>
      </c>
      <c r="GQ39">
        <v>95.325872284397633</v>
      </c>
      <c r="GR39">
        <v>1519</v>
      </c>
      <c r="GS39">
        <v>2.5012232441126669</v>
      </c>
      <c r="GT39">
        <v>2.884402169074046</v>
      </c>
      <c r="GU39">
        <v>60.697827518104013</v>
      </c>
      <c r="GV39">
        <v>96.551724137931032</v>
      </c>
      <c r="GW39">
        <v>96.221981200289235</v>
      </c>
      <c r="GX39">
        <v>3.761611371788379</v>
      </c>
      <c r="GY39">
        <v>192.22005449047239</v>
      </c>
      <c r="GZ39">
        <v>3.0933999999999999</v>
      </c>
      <c r="HA39">
        <v>37.460700000000003</v>
      </c>
      <c r="HB39">
        <v>0.85699999999999998</v>
      </c>
      <c r="HC39">
        <v>0.254</v>
      </c>
      <c r="HD39">
        <v>6.2E-2</v>
      </c>
      <c r="HE39">
        <v>0.435</v>
      </c>
      <c r="HF39">
        <v>0.14899999999999999</v>
      </c>
      <c r="HG39">
        <v>0.10100000000000001</v>
      </c>
      <c r="HH39">
        <v>3.1E-2</v>
      </c>
      <c r="HI39">
        <v>2.8000000000000001E-2</v>
      </c>
      <c r="HJ39">
        <v>0.20799999999999999</v>
      </c>
      <c r="HK39">
        <v>0.53500000000000003</v>
      </c>
      <c r="HL39">
        <v>0.19800000000000001</v>
      </c>
      <c r="HM39">
        <v>494.1</v>
      </c>
      <c r="HN39">
        <v>2.1917918400997372</v>
      </c>
      <c r="HO39">
        <v>534.44000000000005</v>
      </c>
      <c r="HP39">
        <v>467.4</v>
      </c>
      <c r="HQ39">
        <v>469.24</v>
      </c>
      <c r="HR39">
        <v>0.99</v>
      </c>
      <c r="HS39">
        <v>54</v>
      </c>
      <c r="HT39">
        <v>49</v>
      </c>
      <c r="HU39">
        <v>4</v>
      </c>
      <c r="HV39">
        <v>1</v>
      </c>
      <c r="HW39">
        <v>53.344924329236967</v>
      </c>
      <c r="HX39" t="s">
        <v>493</v>
      </c>
      <c r="HY39">
        <v>371</v>
      </c>
      <c r="HZ39">
        <v>4.28</v>
      </c>
      <c r="IA39">
        <v>4.3</v>
      </c>
      <c r="IB39">
        <v>4.7</v>
      </c>
      <c r="IC39">
        <v>4.5999999999999996</v>
      </c>
      <c r="ID39">
        <v>4.8</v>
      </c>
      <c r="IE39">
        <v>3.1</v>
      </c>
      <c r="IF39">
        <v>4.4000000000000004</v>
      </c>
      <c r="IG39">
        <v>4.5</v>
      </c>
      <c r="IH39">
        <v>4.0999999999999996</v>
      </c>
      <c r="II39">
        <v>4.4000000000000004</v>
      </c>
      <c r="IJ39">
        <v>4.0999999999999996</v>
      </c>
      <c r="IK39">
        <v>3.9</v>
      </c>
      <c r="IL39">
        <v>5.0999999999999996</v>
      </c>
      <c r="IM39">
        <v>4.7</v>
      </c>
      <c r="IN39">
        <v>4.8</v>
      </c>
      <c r="IO39">
        <v>4.8</v>
      </c>
      <c r="IP39">
        <v>4.9000000000000004</v>
      </c>
      <c r="IQ39">
        <v>3.8</v>
      </c>
      <c r="IR39">
        <v>4.7</v>
      </c>
      <c r="IS39">
        <v>4.5999999999999996</v>
      </c>
      <c r="IT39">
        <v>4.0999999999999996</v>
      </c>
      <c r="IU39">
        <v>4.9000000000000004</v>
      </c>
      <c r="IV39">
        <v>4.8</v>
      </c>
      <c r="IW39">
        <v>5.2</v>
      </c>
      <c r="IX39">
        <v>4.7</v>
      </c>
      <c r="IY39">
        <v>4.2</v>
      </c>
      <c r="IZ39">
        <v>5.3</v>
      </c>
      <c r="JA39">
        <v>4.4000000000000004</v>
      </c>
      <c r="JB39">
        <v>3.3</v>
      </c>
      <c r="JC39">
        <v>3.7</v>
      </c>
      <c r="JD39">
        <v>2.2000000000000002</v>
      </c>
      <c r="JE39">
        <v>4</v>
      </c>
      <c r="JF39">
        <v>2.2999999999999998</v>
      </c>
      <c r="JG39" t="s">
        <v>203</v>
      </c>
      <c r="JH39">
        <v>280</v>
      </c>
      <c r="JI39">
        <v>31</v>
      </c>
      <c r="JJ39">
        <v>4.1900000000000004</v>
      </c>
      <c r="JK39">
        <v>4.2</v>
      </c>
      <c r="JL39">
        <v>4.5999999999999996</v>
      </c>
      <c r="JM39">
        <v>4.4000000000000004</v>
      </c>
      <c r="JN39">
        <v>4.7</v>
      </c>
      <c r="JO39">
        <v>3</v>
      </c>
      <c r="JP39">
        <v>4</v>
      </c>
      <c r="JQ39">
        <v>4.4000000000000004</v>
      </c>
      <c r="JR39">
        <v>4.0999999999999996</v>
      </c>
      <c r="JS39">
        <v>4.3</v>
      </c>
      <c r="JT39">
        <v>4.0999999999999996</v>
      </c>
      <c r="JU39">
        <v>3.7</v>
      </c>
      <c r="JV39">
        <v>4.9000000000000004</v>
      </c>
      <c r="JW39">
        <v>4.7</v>
      </c>
      <c r="JX39">
        <v>4.5999999999999996</v>
      </c>
      <c r="JY39">
        <v>5</v>
      </c>
      <c r="JZ39">
        <v>4.8</v>
      </c>
      <c r="KA39">
        <v>3.7</v>
      </c>
      <c r="KB39">
        <v>4.5999999999999996</v>
      </c>
      <c r="KC39">
        <v>4.3</v>
      </c>
      <c r="KD39">
        <v>4.0999999999999996</v>
      </c>
      <c r="KE39">
        <v>4.7</v>
      </c>
      <c r="KF39">
        <v>4.8</v>
      </c>
      <c r="KG39">
        <v>5.2</v>
      </c>
      <c r="KH39">
        <v>4.7</v>
      </c>
      <c r="KI39">
        <v>4.2</v>
      </c>
      <c r="KJ39">
        <v>5.0999999999999996</v>
      </c>
      <c r="KK39">
        <v>4.5</v>
      </c>
      <c r="KL39">
        <v>3.3</v>
      </c>
      <c r="KM39">
        <v>3.6</v>
      </c>
      <c r="KN39">
        <v>2</v>
      </c>
      <c r="KO39">
        <v>4</v>
      </c>
      <c r="KP39">
        <v>2.2000000000000002</v>
      </c>
      <c r="KQ39" t="s">
        <v>203</v>
      </c>
      <c r="KR39">
        <v>99.3</v>
      </c>
      <c r="KS39">
        <v>5.4</v>
      </c>
      <c r="KT39">
        <v>8.94</v>
      </c>
      <c r="KU39">
        <v>5.14</v>
      </c>
      <c r="KV39">
        <v>45.56</v>
      </c>
      <c r="KW39">
        <v>2.35</v>
      </c>
      <c r="KX39">
        <v>0</v>
      </c>
      <c r="KY39">
        <v>0</v>
      </c>
      <c r="KZ39">
        <v>817.19</v>
      </c>
      <c r="LA39">
        <v>74.5</v>
      </c>
      <c r="LB39">
        <v>800.45</v>
      </c>
      <c r="LC39">
        <v>72.16</v>
      </c>
      <c r="LD39">
        <v>584.66999999999996</v>
      </c>
      <c r="LE39">
        <v>90.28</v>
      </c>
      <c r="LF39">
        <v>176.24</v>
      </c>
      <c r="LG39">
        <v>99.86</v>
      </c>
      <c r="LH39">
        <v>56.99</v>
      </c>
      <c r="LI39">
        <v>39.03</v>
      </c>
      <c r="LJ39">
        <v>29.5</v>
      </c>
      <c r="LK39">
        <v>19.37</v>
      </c>
      <c r="LL39">
        <v>18.190000000000001</v>
      </c>
      <c r="LM39">
        <v>5.3</v>
      </c>
      <c r="LN39">
        <v>2.61</v>
      </c>
      <c r="LO39">
        <v>20.94</v>
      </c>
      <c r="LP39">
        <v>1.88</v>
      </c>
      <c r="LQ39">
        <v>35.83</v>
      </c>
      <c r="LR39">
        <v>2.3199999999999998</v>
      </c>
      <c r="LS39">
        <v>80.605485232067494</v>
      </c>
      <c r="LT39">
        <v>4.8492194440918901</v>
      </c>
      <c r="LU39">
        <v>16.622362869198302</v>
      </c>
      <c r="LV39">
        <v>38206.582330564801</v>
      </c>
      <c r="LW39">
        <v>7879</v>
      </c>
      <c r="LX39">
        <v>4590</v>
      </c>
      <c r="LY39">
        <v>3040</v>
      </c>
      <c r="LZ39">
        <v>249</v>
      </c>
      <c r="MA39">
        <v>764</v>
      </c>
      <c r="MB39">
        <v>517</v>
      </c>
      <c r="MC39">
        <v>871</v>
      </c>
      <c r="MD39">
        <v>2205</v>
      </c>
      <c r="ME39">
        <v>2318</v>
      </c>
      <c r="MF39">
        <v>984</v>
      </c>
      <c r="MG39">
        <v>220</v>
      </c>
      <c r="MH39">
        <v>474</v>
      </c>
      <c r="MI39">
        <v>261</v>
      </c>
      <c r="MJ39">
        <v>199</v>
      </c>
      <c r="MK39">
        <v>0.43260869565217402</v>
      </c>
      <c r="ML39">
        <v>16</v>
      </c>
      <c r="MM39">
        <v>61</v>
      </c>
      <c r="MN39">
        <v>44</v>
      </c>
      <c r="MO39">
        <v>73</v>
      </c>
      <c r="MP39">
        <v>125</v>
      </c>
      <c r="MQ39">
        <v>118</v>
      </c>
      <c r="MR39">
        <v>45</v>
      </c>
      <c r="MS39">
        <v>8</v>
      </c>
      <c r="MT39">
        <v>38207</v>
      </c>
      <c r="MU39">
        <v>0.37743097098198902</v>
      </c>
      <c r="MV39">
        <v>43.372807017543899</v>
      </c>
      <c r="MW39">
        <v>39.917127071823202</v>
      </c>
      <c r="MX39">
        <v>40.917647058823498</v>
      </c>
      <c r="MY39">
        <v>6691.7386179058803</v>
      </c>
      <c r="MZ39">
        <v>4.0963375143529399</v>
      </c>
      <c r="NA39">
        <v>4.6047058823529401</v>
      </c>
      <c r="NB39">
        <v>91.870588235294093</v>
      </c>
      <c r="NC39">
        <v>1345.8352941176499</v>
      </c>
      <c r="ND39">
        <v>0.32894736842105271</v>
      </c>
      <c r="NE39">
        <v>152</v>
      </c>
      <c r="NF39">
        <v>61.673737688479157</v>
      </c>
      <c r="NG39">
        <v>10.29575543302848</v>
      </c>
      <c r="NH39">
        <v>22</v>
      </c>
      <c r="NI39">
        <v>19</v>
      </c>
      <c r="NJ39">
        <v>46</v>
      </c>
      <c r="NK39">
        <v>71</v>
      </c>
      <c r="NL39">
        <v>100</v>
      </c>
      <c r="NM39">
        <v>8.5271317829457363E-2</v>
      </c>
      <c r="NN39">
        <v>7.3643410852713184E-2</v>
      </c>
      <c r="NO39">
        <v>0.17829457364341089</v>
      </c>
      <c r="NP39">
        <v>0.27519379844961239</v>
      </c>
      <c r="NQ39">
        <v>0.38759689922480622</v>
      </c>
      <c r="NR39">
        <v>54.302325581395351</v>
      </c>
      <c r="NS39">
        <v>258</v>
      </c>
      <c r="NT39">
        <v>0.48837209302325579</v>
      </c>
      <c r="NU39">
        <v>258</v>
      </c>
      <c r="NV39">
        <v>161.76492194674009</v>
      </c>
      <c r="NW39">
        <v>11</v>
      </c>
      <c r="NX39">
        <v>0.1818181818181818</v>
      </c>
      <c r="NY39">
        <v>9.0909090909090912E-2</v>
      </c>
      <c r="NZ39">
        <v>9.0909090909090912E-2</v>
      </c>
      <c r="OA39">
        <v>9.0909090909090912E-2</v>
      </c>
      <c r="OB39">
        <v>0</v>
      </c>
      <c r="OC39">
        <v>0.1818181818181818</v>
      </c>
      <c r="OD39">
        <v>0.36363636363636359</v>
      </c>
      <c r="OE39">
        <v>3.486772486772487</v>
      </c>
      <c r="OF39">
        <v>22.128941337028639</v>
      </c>
      <c r="OG39">
        <v>189</v>
      </c>
      <c r="OH39">
        <v>0.19047619047619049</v>
      </c>
      <c r="OI39">
        <v>0.30687830687830692</v>
      </c>
      <c r="OJ39">
        <v>0.1693121693121693</v>
      </c>
      <c r="OK39">
        <v>0.1216931216931217</v>
      </c>
      <c r="OL39">
        <v>0.1111111111111111</v>
      </c>
      <c r="OM39">
        <v>4.7619047619047623E-2</v>
      </c>
      <c r="ON39">
        <v>5.2910052910052907E-2</v>
      </c>
      <c r="OO39">
        <v>63</v>
      </c>
      <c r="OP39">
        <v>72</v>
      </c>
      <c r="OQ39">
        <v>244</v>
      </c>
      <c r="OR39">
        <v>189</v>
      </c>
      <c r="OS39">
        <v>30</v>
      </c>
      <c r="OT39">
        <v>0.1053511705685619</v>
      </c>
      <c r="OU39">
        <v>0.1204013377926421</v>
      </c>
      <c r="OV39">
        <v>0.40802675585284282</v>
      </c>
      <c r="OW39">
        <v>0.31605351170568557</v>
      </c>
      <c r="OX39">
        <v>5.016722408026756E-2</v>
      </c>
      <c r="OY39">
        <v>42.302675585284277</v>
      </c>
      <c r="OZ39">
        <v>598</v>
      </c>
      <c r="PA39">
        <v>0.4051094890510949</v>
      </c>
      <c r="PB39">
        <v>548</v>
      </c>
      <c r="PC39">
        <v>5.306440876506624</v>
      </c>
      <c r="PD39">
        <v>10039</v>
      </c>
      <c r="PE39">
        <v>0.37165056280506031</v>
      </c>
      <c r="PF39">
        <v>0.31686422950493082</v>
      </c>
      <c r="PG39">
        <v>0.16326327323438589</v>
      </c>
      <c r="PH39">
        <v>0.1082777169040741</v>
      </c>
      <c r="PI39">
        <v>3.5461699372447447E-2</v>
      </c>
      <c r="PJ39">
        <v>4.283295148919215E-3</v>
      </c>
      <c r="PK39">
        <v>1.992230301822891E-4</v>
      </c>
      <c r="PL39">
        <v>14908</v>
      </c>
      <c r="PM39">
        <v>18525</v>
      </c>
      <c r="PN39">
        <v>24161</v>
      </c>
      <c r="PO39">
        <v>20899</v>
      </c>
      <c r="PP39">
        <v>21187</v>
      </c>
      <c r="PQ39">
        <v>15</v>
      </c>
      <c r="PR39">
        <v>18.600000000000001</v>
      </c>
      <c r="PS39">
        <v>24.2</v>
      </c>
      <c r="PT39">
        <v>21</v>
      </c>
      <c r="PU39">
        <v>21.3</v>
      </c>
      <c r="PV39">
        <v>43</v>
      </c>
      <c r="PW39">
        <v>0.49670051764333978</v>
      </c>
    </row>
    <row r="40" spans="1:439" x14ac:dyDescent="0.3">
      <c r="A40" t="s">
        <v>800</v>
      </c>
      <c r="B40" t="s">
        <v>814</v>
      </c>
      <c r="C40">
        <v>1</v>
      </c>
      <c r="D40" t="s">
        <v>818</v>
      </c>
      <c r="E40" t="s">
        <v>820</v>
      </c>
      <c r="F40" t="s">
        <v>209</v>
      </c>
      <c r="G40" t="s">
        <v>630</v>
      </c>
      <c r="H40" t="s">
        <v>631</v>
      </c>
      <c r="I40" t="s">
        <v>632</v>
      </c>
      <c r="J40" t="s">
        <v>633</v>
      </c>
      <c r="K40">
        <v>11.286999</v>
      </c>
      <c r="L40">
        <v>48.682264000000004</v>
      </c>
      <c r="M40" t="s">
        <v>634</v>
      </c>
      <c r="N40" t="s">
        <v>634</v>
      </c>
      <c r="O40" t="s">
        <v>635</v>
      </c>
      <c r="P40" t="s">
        <v>827</v>
      </c>
      <c r="Q40">
        <v>1</v>
      </c>
      <c r="R40">
        <v>12</v>
      </c>
      <c r="S40">
        <v>53</v>
      </c>
      <c r="T40">
        <v>74</v>
      </c>
      <c r="U40">
        <v>125</v>
      </c>
      <c r="V40">
        <v>9161000</v>
      </c>
      <c r="W40" t="s">
        <v>636</v>
      </c>
      <c r="X40">
        <v>0</v>
      </c>
      <c r="Y40">
        <v>29.09</v>
      </c>
      <c r="Z40">
        <v>11.7</v>
      </c>
      <c r="AA40">
        <v>1.9510000000000001</v>
      </c>
      <c r="AB40">
        <v>1.95</v>
      </c>
      <c r="AC40">
        <v>0.7</v>
      </c>
      <c r="AD40">
        <v>11</v>
      </c>
      <c r="AE40">
        <v>32.840000000000003</v>
      </c>
      <c r="AF40">
        <v>287.31</v>
      </c>
      <c r="AG40">
        <v>252</v>
      </c>
      <c r="AH40">
        <v>5.7600000000000007</v>
      </c>
      <c r="AI40">
        <v>5</v>
      </c>
      <c r="AJ40">
        <v>11.6</v>
      </c>
      <c r="AK40">
        <v>85</v>
      </c>
      <c r="AL40">
        <v>0</v>
      </c>
      <c r="AM40">
        <v>0</v>
      </c>
      <c r="AN40">
        <v>100.04</v>
      </c>
      <c r="AO40">
        <v>34.450000000000003</v>
      </c>
      <c r="AP40">
        <v>2.44</v>
      </c>
      <c r="AQ40">
        <v>51.61</v>
      </c>
      <c r="AR40">
        <v>61.737089201877943</v>
      </c>
      <c r="AS40">
        <v>4.3499999999999996</v>
      </c>
      <c r="AT40">
        <v>280.64999999999998</v>
      </c>
      <c r="AU40">
        <v>6091</v>
      </c>
      <c r="AV40">
        <v>210.0344827586207</v>
      </c>
      <c r="AW40">
        <v>3083</v>
      </c>
      <c r="AX40">
        <v>3008</v>
      </c>
      <c r="AY40">
        <v>15.58</v>
      </c>
      <c r="AZ40">
        <v>-15.7</v>
      </c>
      <c r="BA40">
        <v>42.9</v>
      </c>
      <c r="BB40">
        <v>17.951665193044509</v>
      </c>
      <c r="BC40">
        <v>238.81</v>
      </c>
      <c r="BD40">
        <v>0.49344692005242458</v>
      </c>
      <c r="BE40">
        <v>195</v>
      </c>
      <c r="BF40">
        <v>194</v>
      </c>
      <c r="BG40">
        <v>250</v>
      </c>
      <c r="BH40">
        <v>283</v>
      </c>
      <c r="BI40">
        <v>157</v>
      </c>
      <c r="BJ40">
        <v>116</v>
      </c>
      <c r="BK40">
        <v>306</v>
      </c>
      <c r="BL40">
        <v>340</v>
      </c>
      <c r="BM40">
        <v>379</v>
      </c>
      <c r="BN40">
        <v>418</v>
      </c>
      <c r="BO40">
        <v>448</v>
      </c>
      <c r="BP40">
        <v>366</v>
      </c>
      <c r="BQ40">
        <v>431</v>
      </c>
      <c r="BR40">
        <v>494</v>
      </c>
      <c r="BS40">
        <v>470</v>
      </c>
      <c r="BT40">
        <v>626</v>
      </c>
      <c r="BU40">
        <v>492</v>
      </c>
      <c r="BV40">
        <v>6104</v>
      </c>
      <c r="BW40">
        <v>104</v>
      </c>
      <c r="BX40">
        <v>92</v>
      </c>
      <c r="BY40">
        <v>119</v>
      </c>
      <c r="BZ40">
        <v>156</v>
      </c>
      <c r="CA40">
        <v>79</v>
      </c>
      <c r="CB40">
        <v>65</v>
      </c>
      <c r="CC40">
        <v>153</v>
      </c>
      <c r="CD40">
        <v>178</v>
      </c>
      <c r="CE40">
        <v>203</v>
      </c>
      <c r="CF40">
        <v>225</v>
      </c>
      <c r="CG40">
        <v>237</v>
      </c>
      <c r="CH40">
        <v>204</v>
      </c>
      <c r="CI40">
        <v>211</v>
      </c>
      <c r="CJ40">
        <v>245</v>
      </c>
      <c r="CK40">
        <v>241</v>
      </c>
      <c r="CL40">
        <v>296</v>
      </c>
      <c r="CM40">
        <v>208</v>
      </c>
      <c r="CN40">
        <v>3092</v>
      </c>
      <c r="CO40">
        <v>91</v>
      </c>
      <c r="CP40">
        <v>102</v>
      </c>
      <c r="CQ40">
        <v>131</v>
      </c>
      <c r="CR40">
        <v>127</v>
      </c>
      <c r="CS40">
        <v>78</v>
      </c>
      <c r="CT40">
        <v>51</v>
      </c>
      <c r="CU40">
        <v>153</v>
      </c>
      <c r="CV40">
        <v>162</v>
      </c>
      <c r="CW40">
        <v>176</v>
      </c>
      <c r="CX40">
        <v>193</v>
      </c>
      <c r="CY40">
        <v>211</v>
      </c>
      <c r="CZ40">
        <v>162</v>
      </c>
      <c r="DA40">
        <v>220</v>
      </c>
      <c r="DB40">
        <v>249</v>
      </c>
      <c r="DC40">
        <v>229</v>
      </c>
      <c r="DD40">
        <v>330</v>
      </c>
      <c r="DE40">
        <v>284</v>
      </c>
      <c r="DF40">
        <v>3012</v>
      </c>
      <c r="DG40">
        <v>0.110777634382785</v>
      </c>
      <c r="DH40">
        <v>13.8</v>
      </c>
      <c r="DI40">
        <v>79.900000000000006</v>
      </c>
      <c r="DJ40">
        <v>24.16</v>
      </c>
      <c r="DK40">
        <v>89.81</v>
      </c>
      <c r="DL40">
        <v>15.73</v>
      </c>
      <c r="DM40">
        <v>38.54</v>
      </c>
      <c r="DN40">
        <v>74.06</v>
      </c>
      <c r="DO40">
        <v>35.520000000000003</v>
      </c>
      <c r="DP40">
        <v>0</v>
      </c>
      <c r="DQ40">
        <v>18.75</v>
      </c>
      <c r="DR40">
        <v>1.24</v>
      </c>
      <c r="DS40">
        <v>0</v>
      </c>
      <c r="DT40">
        <v>0</v>
      </c>
      <c r="DU40">
        <v>0</v>
      </c>
      <c r="DV40">
        <v>4.0999999999999996</v>
      </c>
      <c r="DW40">
        <v>17.899999999999999</v>
      </c>
      <c r="DX40">
        <v>114.42</v>
      </c>
      <c r="DY40">
        <v>21.31</v>
      </c>
      <c r="DZ40">
        <v>5.3</v>
      </c>
      <c r="EA40">
        <v>11.18</v>
      </c>
      <c r="EB40">
        <v>10.87</v>
      </c>
      <c r="EC40">
        <v>-0.82</v>
      </c>
      <c r="ED40">
        <v>1.42</v>
      </c>
      <c r="EE40">
        <v>11.63</v>
      </c>
      <c r="EF40">
        <v>1.85</v>
      </c>
      <c r="EG40">
        <v>3508.5086587232508</v>
      </c>
      <c r="EH40">
        <v>29.01247536440669</v>
      </c>
      <c r="EI40">
        <v>87.17</v>
      </c>
      <c r="EJ40">
        <v>26602.62</v>
      </c>
      <c r="EK40">
        <v>1115.01</v>
      </c>
      <c r="EL40">
        <v>175.02</v>
      </c>
      <c r="EM40">
        <v>23.73</v>
      </c>
      <c r="EN40">
        <v>27.58</v>
      </c>
      <c r="EO40">
        <v>0.33</v>
      </c>
      <c r="EP40">
        <v>15.17</v>
      </c>
      <c r="EQ40">
        <v>18.37</v>
      </c>
      <c r="ER40">
        <v>6.75</v>
      </c>
      <c r="ES40">
        <v>2.99</v>
      </c>
      <c r="ET40">
        <v>11.07</v>
      </c>
      <c r="EU40">
        <v>1.62</v>
      </c>
      <c r="EV40">
        <v>43614</v>
      </c>
      <c r="EW40">
        <v>3430.18</v>
      </c>
      <c r="EX40">
        <v>24.92</v>
      </c>
      <c r="EY40">
        <v>71.010000000000005</v>
      </c>
      <c r="EZ40">
        <v>12.09</v>
      </c>
      <c r="FA40">
        <v>13.23</v>
      </c>
      <c r="FB40">
        <v>0.64</v>
      </c>
      <c r="FC40">
        <v>856</v>
      </c>
      <c r="FD40">
        <v>27.27</v>
      </c>
      <c r="FE40">
        <v>2866</v>
      </c>
      <c r="FF40">
        <v>63.95</v>
      </c>
      <c r="FG40">
        <v>37.65</v>
      </c>
      <c r="FH40">
        <v>26</v>
      </c>
      <c r="FI40">
        <v>0</v>
      </c>
      <c r="FJ40">
        <v>26</v>
      </c>
      <c r="FK40">
        <v>0</v>
      </c>
      <c r="FL40">
        <v>3</v>
      </c>
      <c r="FM40">
        <v>0</v>
      </c>
      <c r="FN40">
        <v>3</v>
      </c>
      <c r="FO40">
        <v>0</v>
      </c>
      <c r="FP40">
        <v>283</v>
      </c>
      <c r="FQ40">
        <v>0</v>
      </c>
      <c r="FR40">
        <v>283</v>
      </c>
      <c r="FS40">
        <v>0</v>
      </c>
      <c r="FT40">
        <v>99.15</v>
      </c>
      <c r="FU40">
        <v>0.76</v>
      </c>
      <c r="FV40">
        <v>0.09</v>
      </c>
      <c r="FW40">
        <v>12.74156183255271</v>
      </c>
      <c r="FX40">
        <v>24.593474966623599</v>
      </c>
      <c r="FY40">
        <v>3.727442315584411</v>
      </c>
      <c r="FZ40">
        <v>129.08905213137339</v>
      </c>
      <c r="GA40">
        <v>37.335036799176308</v>
      </c>
      <c r="GB40">
        <v>65.872373714028811</v>
      </c>
      <c r="GC40">
        <v>86.4</v>
      </c>
      <c r="GD40">
        <v>100</v>
      </c>
      <c r="GE40">
        <v>0</v>
      </c>
      <c r="GF40">
        <v>1.470588235294118</v>
      </c>
      <c r="GG40">
        <v>0</v>
      </c>
      <c r="GH40">
        <v>1</v>
      </c>
      <c r="GI40">
        <v>0</v>
      </c>
      <c r="GJ40">
        <v>0</v>
      </c>
      <c r="GK40">
        <v>4.9411287267001924</v>
      </c>
      <c r="GL40">
        <v>0</v>
      </c>
      <c r="GM40">
        <v>0.33750000000000002</v>
      </c>
      <c r="GN40">
        <v>42.5</v>
      </c>
      <c r="GO40">
        <v>0.2</v>
      </c>
      <c r="GP40">
        <v>1.25</v>
      </c>
      <c r="GQ40">
        <v>97.5</v>
      </c>
      <c r="GR40">
        <v>80</v>
      </c>
      <c r="GS40">
        <v>2.119049481910388</v>
      </c>
      <c r="GT40">
        <v>2.1427593718553659</v>
      </c>
      <c r="GU40">
        <v>57.5</v>
      </c>
      <c r="GV40">
        <v>100</v>
      </c>
      <c r="GW40">
        <v>100</v>
      </c>
      <c r="GX40">
        <v>1.287415062040562</v>
      </c>
      <c r="GY40">
        <v>163.1443416746379</v>
      </c>
      <c r="GZ40">
        <v>3.2202000000000002</v>
      </c>
      <c r="HA40">
        <v>40.562399999999997</v>
      </c>
      <c r="HB40">
        <v>0.86699999999999999</v>
      </c>
      <c r="HC40">
        <v>0.16600000000000001</v>
      </c>
      <c r="HD40">
        <v>0.125</v>
      </c>
      <c r="HE40">
        <v>0.48799999999999999</v>
      </c>
      <c r="HF40">
        <v>0.14599999999999999</v>
      </c>
      <c r="HG40">
        <v>7.3999999999999996E-2</v>
      </c>
      <c r="HH40">
        <v>2.5000000000000001E-2</v>
      </c>
      <c r="HI40">
        <v>3.9E-2</v>
      </c>
      <c r="HJ40">
        <v>0.2</v>
      </c>
      <c r="HK40">
        <v>0.56999999999999995</v>
      </c>
      <c r="HL40">
        <v>0.16600000000000001</v>
      </c>
      <c r="HM40">
        <v>671.2</v>
      </c>
      <c r="HN40">
        <v>1.731885136140455</v>
      </c>
      <c r="HO40">
        <v>311.94</v>
      </c>
      <c r="HP40">
        <v>403.6</v>
      </c>
      <c r="HQ40">
        <v>279.10000000000002</v>
      </c>
      <c r="HR40">
        <v>0</v>
      </c>
      <c r="HS40">
        <v>6</v>
      </c>
      <c r="HT40">
        <v>5</v>
      </c>
      <c r="HU40">
        <v>1</v>
      </c>
      <c r="HV40">
        <v>0</v>
      </c>
      <c r="HW40">
        <v>98.505992447873922</v>
      </c>
      <c r="KR40">
        <v>43</v>
      </c>
      <c r="KS40">
        <v>11.73</v>
      </c>
      <c r="KT40">
        <v>24.48</v>
      </c>
      <c r="KU40">
        <v>16.940000000000001</v>
      </c>
      <c r="KV40">
        <v>49.94</v>
      </c>
      <c r="KW40">
        <v>23.9</v>
      </c>
      <c r="KX40">
        <v>24.39</v>
      </c>
      <c r="KY40">
        <v>11.91</v>
      </c>
      <c r="KZ40">
        <v>1110.94</v>
      </c>
      <c r="LA40">
        <v>57.88</v>
      </c>
      <c r="LB40">
        <v>1307.68</v>
      </c>
      <c r="LC40">
        <v>53.05</v>
      </c>
      <c r="LD40">
        <v>1500.73</v>
      </c>
      <c r="LE40">
        <v>20.260000000000002</v>
      </c>
      <c r="LF40">
        <v>935.39</v>
      </c>
      <c r="LG40">
        <v>68.12</v>
      </c>
      <c r="LH40">
        <v>62.03</v>
      </c>
      <c r="LI40">
        <v>88.66</v>
      </c>
      <c r="LJ40">
        <v>-234.81</v>
      </c>
      <c r="LK40">
        <v>21.21</v>
      </c>
      <c r="LL40">
        <v>9.3000000000000007</v>
      </c>
      <c r="LM40">
        <v>2.4300000000000002</v>
      </c>
      <c r="LN40">
        <v>1.61</v>
      </c>
      <c r="LO40">
        <v>0</v>
      </c>
      <c r="LP40">
        <v>0</v>
      </c>
      <c r="LQ40">
        <v>14.03</v>
      </c>
      <c r="LS40">
        <v>120.414225941423</v>
      </c>
      <c r="LT40">
        <v>9.7357916102841706</v>
      </c>
      <c r="LU40">
        <v>12.368200836820099</v>
      </c>
      <c r="LV40">
        <v>28779.372127698902</v>
      </c>
      <c r="LW40">
        <v>2956</v>
      </c>
      <c r="LX40">
        <v>1688</v>
      </c>
      <c r="LY40">
        <v>1258</v>
      </c>
      <c r="LZ40">
        <v>10</v>
      </c>
      <c r="MA40">
        <v>10</v>
      </c>
      <c r="MB40">
        <v>168</v>
      </c>
      <c r="MC40">
        <v>186</v>
      </c>
      <c r="MD40">
        <v>771</v>
      </c>
      <c r="ME40">
        <v>1308</v>
      </c>
      <c r="MF40">
        <v>382</v>
      </c>
      <c r="MG40">
        <v>131</v>
      </c>
      <c r="MH40">
        <v>239</v>
      </c>
      <c r="MI40">
        <v>141</v>
      </c>
      <c r="MJ40">
        <v>96</v>
      </c>
      <c r="MK40">
        <v>0.405063291139241</v>
      </c>
      <c r="ML40">
        <v>2</v>
      </c>
      <c r="MM40">
        <v>6</v>
      </c>
      <c r="MN40">
        <v>12</v>
      </c>
      <c r="MO40">
        <v>30</v>
      </c>
      <c r="MP40">
        <v>77</v>
      </c>
      <c r="MQ40">
        <v>68</v>
      </c>
      <c r="MR40">
        <v>38</v>
      </c>
      <c r="MS40">
        <v>8</v>
      </c>
      <c r="MT40">
        <v>28779</v>
      </c>
      <c r="MU40">
        <v>4.7249010224427703</v>
      </c>
      <c r="MV40">
        <v>48.7737226277372</v>
      </c>
      <c r="MW40">
        <v>46.638554216867497</v>
      </c>
      <c r="MX40">
        <v>47.9683257918552</v>
      </c>
      <c r="MY40">
        <v>16624.190418642502</v>
      </c>
      <c r="MZ40">
        <v>5.3942918719456996</v>
      </c>
      <c r="NA40">
        <v>4.1447963800904999</v>
      </c>
      <c r="NB40">
        <v>104.185520361991</v>
      </c>
      <c r="NC40">
        <v>2777.40271493213</v>
      </c>
      <c r="ND40">
        <v>0.44500000000000001</v>
      </c>
      <c r="NE40">
        <v>-1</v>
      </c>
      <c r="NF40">
        <v>43.451855390511199</v>
      </c>
      <c r="NG40">
        <v>1.4912779107482019</v>
      </c>
      <c r="NH40">
        <v>7</v>
      </c>
      <c r="NI40">
        <v>1</v>
      </c>
      <c r="NJ40">
        <v>7</v>
      </c>
      <c r="NK40">
        <v>9</v>
      </c>
      <c r="NL40">
        <v>1</v>
      </c>
      <c r="NM40">
        <v>0.28000000000000003</v>
      </c>
      <c r="NN40">
        <v>0.04</v>
      </c>
      <c r="NO40">
        <v>0.28000000000000003</v>
      </c>
      <c r="NP40">
        <v>0.36</v>
      </c>
      <c r="NQ40">
        <v>0.04</v>
      </c>
      <c r="NR40">
        <v>37.94</v>
      </c>
      <c r="NS40">
        <v>25</v>
      </c>
      <c r="NT40">
        <v>0.56000000000000005</v>
      </c>
      <c r="NU40">
        <v>25</v>
      </c>
      <c r="NV40">
        <v>19</v>
      </c>
      <c r="NW40">
        <v>3</v>
      </c>
      <c r="NX40">
        <v>0</v>
      </c>
      <c r="NY40">
        <v>0</v>
      </c>
      <c r="NZ40">
        <v>0</v>
      </c>
      <c r="OA40">
        <v>0.66666666666666663</v>
      </c>
      <c r="OB40">
        <v>0.33333333333333331</v>
      </c>
      <c r="OC40">
        <v>0</v>
      </c>
      <c r="OD40">
        <v>0</v>
      </c>
      <c r="OE40">
        <v>3.2272727272727271</v>
      </c>
      <c r="OF40">
        <v>8.9955378787878786</v>
      </c>
      <c r="OG40">
        <v>22</v>
      </c>
      <c r="OH40">
        <v>0.27272727272727271</v>
      </c>
      <c r="OI40">
        <v>0.13636363636363641</v>
      </c>
      <c r="OJ40">
        <v>0.1818181818181818</v>
      </c>
      <c r="OK40">
        <v>0.31818181818181818</v>
      </c>
      <c r="OL40">
        <v>9.0909090909090912E-2</v>
      </c>
      <c r="OM40">
        <v>0</v>
      </c>
      <c r="ON40">
        <v>0</v>
      </c>
      <c r="OO40">
        <v>50</v>
      </c>
      <c r="OP40">
        <v>19</v>
      </c>
      <c r="OQ40">
        <v>137</v>
      </c>
      <c r="OR40">
        <v>91</v>
      </c>
      <c r="OS40">
        <v>28</v>
      </c>
      <c r="OT40">
        <v>0.15384615384615391</v>
      </c>
      <c r="OU40">
        <v>5.8461538461538461E-2</v>
      </c>
      <c r="OV40">
        <v>0.42153846153846147</v>
      </c>
      <c r="OW40">
        <v>0.28000000000000003</v>
      </c>
      <c r="OX40">
        <v>8.615384615384615E-2</v>
      </c>
      <c r="OY40">
        <v>42.593846153846151</v>
      </c>
      <c r="OZ40">
        <v>325</v>
      </c>
      <c r="PA40">
        <v>0.46579804560260579</v>
      </c>
      <c r="PB40">
        <v>307</v>
      </c>
      <c r="PC40">
        <v>8.1733323117817083</v>
      </c>
      <c r="PD40">
        <v>4636</v>
      </c>
      <c r="PE40">
        <v>0.26423641069887832</v>
      </c>
      <c r="PF40">
        <v>0.27308024158757549</v>
      </c>
      <c r="PG40">
        <v>0.18119068162208801</v>
      </c>
      <c r="PH40">
        <v>0.1870146678170837</v>
      </c>
      <c r="PI40">
        <v>8.4339948231233822E-2</v>
      </c>
      <c r="PJ40">
        <v>9.4909404659188953E-3</v>
      </c>
      <c r="PK40">
        <v>6.4710957722174283E-4</v>
      </c>
      <c r="PL40">
        <v>1064</v>
      </c>
      <c r="PM40">
        <v>778</v>
      </c>
      <c r="PN40">
        <v>1609</v>
      </c>
      <c r="PO40">
        <v>1390</v>
      </c>
      <c r="PP40">
        <v>1093</v>
      </c>
      <c r="PQ40">
        <v>17.899999999999999</v>
      </c>
      <c r="PR40">
        <v>13.1</v>
      </c>
      <c r="PS40">
        <v>27.1</v>
      </c>
      <c r="PT40">
        <v>23.4</v>
      </c>
      <c r="PU40">
        <v>18.399999999999999</v>
      </c>
      <c r="PV40">
        <v>42.9</v>
      </c>
      <c r="PW40">
        <v>0.49384337547200791</v>
      </c>
    </row>
    <row r="41" spans="1:439" x14ac:dyDescent="0.3">
      <c r="A41" t="s">
        <v>800</v>
      </c>
      <c r="B41" t="s">
        <v>814</v>
      </c>
      <c r="C41">
        <v>1</v>
      </c>
      <c r="D41" t="s">
        <v>818</v>
      </c>
      <c r="E41" t="s">
        <v>821</v>
      </c>
      <c r="F41" t="s">
        <v>209</v>
      </c>
      <c r="G41" t="s">
        <v>337</v>
      </c>
      <c r="H41" t="s">
        <v>344</v>
      </c>
      <c r="I41" t="s">
        <v>345</v>
      </c>
      <c r="J41" t="s">
        <v>340</v>
      </c>
      <c r="K41">
        <v>6.418755</v>
      </c>
      <c r="L41">
        <v>51.364493000000003</v>
      </c>
      <c r="M41" t="s">
        <v>782</v>
      </c>
      <c r="N41" t="s">
        <v>878</v>
      </c>
      <c r="O41" t="s">
        <v>342</v>
      </c>
      <c r="P41" t="s">
        <v>830</v>
      </c>
      <c r="Q41">
        <v>1</v>
      </c>
      <c r="R41">
        <v>11</v>
      </c>
      <c r="S41">
        <v>53</v>
      </c>
      <c r="T41">
        <v>73</v>
      </c>
      <c r="U41">
        <v>113</v>
      </c>
      <c r="V41">
        <v>5111000</v>
      </c>
      <c r="W41" t="s">
        <v>313</v>
      </c>
      <c r="X41">
        <v>0</v>
      </c>
      <c r="Y41">
        <v>68.8</v>
      </c>
      <c r="Z41">
        <v>19.899999999999999</v>
      </c>
      <c r="AA41">
        <v>3.782</v>
      </c>
      <c r="AB41">
        <v>4.09</v>
      </c>
      <c r="AC41">
        <v>9.3000000000000007</v>
      </c>
      <c r="AD41">
        <v>9.8000000000000007</v>
      </c>
      <c r="AE41">
        <v>40.47</v>
      </c>
      <c r="AF41">
        <v>97.01</v>
      </c>
      <c r="AG41">
        <v>379</v>
      </c>
      <c r="AH41">
        <v>10.41</v>
      </c>
      <c r="AI41">
        <v>4.88</v>
      </c>
      <c r="AJ41">
        <v>9.6999999999999993</v>
      </c>
      <c r="AK41">
        <v>152629</v>
      </c>
      <c r="AL41">
        <v>741</v>
      </c>
      <c r="AM41">
        <v>1</v>
      </c>
      <c r="AN41">
        <v>91.07</v>
      </c>
      <c r="AO41">
        <v>24.9</v>
      </c>
      <c r="AP41">
        <v>2.2000000000000002</v>
      </c>
      <c r="AQ41">
        <v>48.49</v>
      </c>
      <c r="AR41">
        <v>51.629678772444201</v>
      </c>
      <c r="AS41">
        <v>2.83</v>
      </c>
      <c r="AT41">
        <v>186.46</v>
      </c>
      <c r="AU41">
        <v>34841</v>
      </c>
      <c r="AV41">
        <v>504.94202898550719</v>
      </c>
      <c r="AW41">
        <v>16852</v>
      </c>
      <c r="AX41">
        <v>17989</v>
      </c>
      <c r="AY41">
        <v>0.05</v>
      </c>
      <c r="AZ41">
        <v>-56.4</v>
      </c>
      <c r="BA41">
        <v>47</v>
      </c>
      <c r="BB41">
        <v>25.373971305804389</v>
      </c>
      <c r="BC41">
        <v>703.74</v>
      </c>
      <c r="BD41">
        <v>0.5156500802568218</v>
      </c>
      <c r="BE41">
        <v>799</v>
      </c>
      <c r="BF41">
        <v>919</v>
      </c>
      <c r="BG41">
        <v>1249</v>
      </c>
      <c r="BH41">
        <v>1510</v>
      </c>
      <c r="BI41">
        <v>994</v>
      </c>
      <c r="BJ41">
        <v>616</v>
      </c>
      <c r="BK41">
        <v>1425</v>
      </c>
      <c r="BL41">
        <v>1621</v>
      </c>
      <c r="BM41">
        <v>1955</v>
      </c>
      <c r="BN41">
        <v>1946</v>
      </c>
      <c r="BO41">
        <v>1943</v>
      </c>
      <c r="BP41">
        <v>1781</v>
      </c>
      <c r="BQ41">
        <v>2343</v>
      </c>
      <c r="BR41">
        <v>3322</v>
      </c>
      <c r="BS41">
        <v>3042</v>
      </c>
      <c r="BT41">
        <v>4572</v>
      </c>
      <c r="BU41">
        <v>4223</v>
      </c>
      <c r="BV41">
        <v>34888</v>
      </c>
      <c r="BW41">
        <v>387</v>
      </c>
      <c r="BX41">
        <v>407</v>
      </c>
      <c r="BY41">
        <v>604</v>
      </c>
      <c r="BZ41">
        <v>681</v>
      </c>
      <c r="CA41">
        <v>493</v>
      </c>
      <c r="CB41">
        <v>305</v>
      </c>
      <c r="CC41">
        <v>795</v>
      </c>
      <c r="CD41">
        <v>918</v>
      </c>
      <c r="CE41">
        <v>1026</v>
      </c>
      <c r="CF41">
        <v>986</v>
      </c>
      <c r="CG41">
        <v>993</v>
      </c>
      <c r="CH41">
        <v>875</v>
      </c>
      <c r="CI41">
        <v>1099</v>
      </c>
      <c r="CJ41">
        <v>1476</v>
      </c>
      <c r="CK41">
        <v>1450</v>
      </c>
      <c r="CL41">
        <v>2183</v>
      </c>
      <c r="CM41">
        <v>1752</v>
      </c>
      <c r="CN41">
        <v>16898</v>
      </c>
      <c r="CO41">
        <v>412</v>
      </c>
      <c r="CP41">
        <v>512</v>
      </c>
      <c r="CQ41">
        <v>645</v>
      </c>
      <c r="CR41">
        <v>829</v>
      </c>
      <c r="CS41">
        <v>501</v>
      </c>
      <c r="CT41">
        <v>311</v>
      </c>
      <c r="CU41">
        <v>630</v>
      </c>
      <c r="CV41">
        <v>703</v>
      </c>
      <c r="CW41">
        <v>929</v>
      </c>
      <c r="CX41">
        <v>960</v>
      </c>
      <c r="CY41">
        <v>950</v>
      </c>
      <c r="CZ41">
        <v>906</v>
      </c>
      <c r="DA41">
        <v>1244</v>
      </c>
      <c r="DB41">
        <v>1846</v>
      </c>
      <c r="DC41">
        <v>1592</v>
      </c>
      <c r="DD41">
        <v>2389</v>
      </c>
      <c r="DE41">
        <v>2471</v>
      </c>
      <c r="DF41">
        <v>17990</v>
      </c>
      <c r="DG41">
        <v>0.10435320158733299</v>
      </c>
      <c r="DH41">
        <v>18.20000000000001</v>
      </c>
      <c r="DI41">
        <v>77.099999999999994</v>
      </c>
      <c r="DJ41">
        <v>32.07</v>
      </c>
      <c r="DK41">
        <v>93.73</v>
      </c>
      <c r="DL41">
        <v>8.34</v>
      </c>
      <c r="DM41">
        <v>35.03</v>
      </c>
      <c r="DN41">
        <v>107.48</v>
      </c>
      <c r="DO41">
        <v>72.44</v>
      </c>
      <c r="DP41">
        <v>86.49</v>
      </c>
      <c r="DQ41">
        <v>15.57</v>
      </c>
      <c r="DR41">
        <v>0</v>
      </c>
      <c r="DS41">
        <v>0</v>
      </c>
      <c r="DT41">
        <v>0</v>
      </c>
      <c r="DU41">
        <v>0</v>
      </c>
      <c r="DV41">
        <v>3.7</v>
      </c>
      <c r="DW41">
        <v>46.6</v>
      </c>
      <c r="DX41">
        <v>103.34</v>
      </c>
      <c r="DY41">
        <v>32.76</v>
      </c>
      <c r="DZ41">
        <v>4.0999999999999996</v>
      </c>
      <c r="EA41">
        <v>8.99</v>
      </c>
      <c r="EB41">
        <v>12.23</v>
      </c>
      <c r="EC41">
        <v>-36.97</v>
      </c>
      <c r="ED41">
        <v>2.9</v>
      </c>
      <c r="EE41">
        <v>13.06</v>
      </c>
      <c r="EF41">
        <v>1.41</v>
      </c>
      <c r="EG41">
        <v>6255.9408671838128</v>
      </c>
      <c r="EH41">
        <v>145.57201826629711</v>
      </c>
      <c r="EI41">
        <v>69.180000000000007</v>
      </c>
      <c r="EJ41">
        <v>28679.23</v>
      </c>
      <c r="EK41">
        <v>1510.36</v>
      </c>
      <c r="EL41">
        <v>832.7</v>
      </c>
      <c r="EM41">
        <v>13.94</v>
      </c>
      <c r="EN41">
        <v>35.26</v>
      </c>
      <c r="EO41">
        <v>0.27</v>
      </c>
      <c r="EP41">
        <v>7.06</v>
      </c>
      <c r="EQ41">
        <v>14.44</v>
      </c>
      <c r="ER41">
        <v>6.8</v>
      </c>
      <c r="ES41">
        <v>2.27</v>
      </c>
      <c r="ET41">
        <v>6.43</v>
      </c>
      <c r="EU41">
        <v>1.6</v>
      </c>
      <c r="EV41">
        <v>39032</v>
      </c>
      <c r="EW41">
        <v>3176.98</v>
      </c>
      <c r="EX41">
        <v>25.02</v>
      </c>
      <c r="EY41">
        <v>62.34</v>
      </c>
      <c r="EZ41">
        <v>11.4</v>
      </c>
      <c r="FA41">
        <v>15.96</v>
      </c>
      <c r="FB41">
        <v>0.89</v>
      </c>
      <c r="FC41">
        <v>13576</v>
      </c>
      <c r="FD41">
        <v>28.87</v>
      </c>
      <c r="FE41">
        <v>13419</v>
      </c>
      <c r="FF41">
        <v>56.32</v>
      </c>
      <c r="FG41">
        <v>22.07</v>
      </c>
      <c r="FH41">
        <v>46</v>
      </c>
      <c r="FI41">
        <v>1</v>
      </c>
      <c r="FJ41">
        <v>46</v>
      </c>
      <c r="FK41">
        <v>0</v>
      </c>
      <c r="FL41">
        <v>38</v>
      </c>
      <c r="FM41">
        <v>1</v>
      </c>
      <c r="FN41">
        <v>38</v>
      </c>
      <c r="FO41">
        <v>0</v>
      </c>
      <c r="FP41">
        <v>2493</v>
      </c>
      <c r="FQ41">
        <v>72</v>
      </c>
      <c r="FR41">
        <v>2421</v>
      </c>
      <c r="FS41">
        <v>0</v>
      </c>
      <c r="FT41">
        <v>96.65</v>
      </c>
      <c r="FU41">
        <v>2.63</v>
      </c>
      <c r="FV41">
        <v>0.72</v>
      </c>
      <c r="FW41">
        <v>50.454256476470903</v>
      </c>
      <c r="FX41">
        <v>153.73675302397851</v>
      </c>
      <c r="FY41">
        <v>0.35541361737043348</v>
      </c>
      <c r="FZ41">
        <v>440.44461146436367</v>
      </c>
      <c r="GA41">
        <v>204.19100950044941</v>
      </c>
      <c r="GB41">
        <v>75.290657213602813</v>
      </c>
      <c r="GC41">
        <v>64.900000000000006</v>
      </c>
      <c r="GD41">
        <v>94.261269074268313</v>
      </c>
      <c r="GE41">
        <v>5.7387309257316872</v>
      </c>
      <c r="GF41">
        <v>1.530405405405405</v>
      </c>
      <c r="GG41">
        <v>0</v>
      </c>
      <c r="GH41">
        <v>1</v>
      </c>
      <c r="GI41">
        <v>0</v>
      </c>
      <c r="GJ41">
        <v>0</v>
      </c>
      <c r="GK41">
        <v>1.339163239472982</v>
      </c>
      <c r="GL41">
        <v>0</v>
      </c>
      <c r="GM41">
        <v>0.32456140350877188</v>
      </c>
      <c r="GN41">
        <v>28.596491228070182</v>
      </c>
      <c r="GO41">
        <v>3.1578947368421047E-2</v>
      </c>
      <c r="GP41">
        <v>4.5614035087719298</v>
      </c>
      <c r="GQ41">
        <v>93.15789473684211</v>
      </c>
      <c r="GR41">
        <v>570</v>
      </c>
      <c r="GS41">
        <v>3.666687667595971</v>
      </c>
      <c r="GT41">
        <v>2.7915039031076709</v>
      </c>
      <c r="GU41">
        <v>71.403508771929822</v>
      </c>
      <c r="GV41">
        <v>97.311827956989248</v>
      </c>
      <c r="GW41">
        <v>97.493333333333325</v>
      </c>
      <c r="GX41">
        <v>2.9592899927601359</v>
      </c>
      <c r="GY41">
        <v>170.6294517336392</v>
      </c>
      <c r="GZ41">
        <v>3.0371000000000001</v>
      </c>
      <c r="HA41">
        <v>39.115400000000001</v>
      </c>
      <c r="HB41">
        <v>0.83</v>
      </c>
      <c r="HC41">
        <v>0.22500000000000001</v>
      </c>
      <c r="HD41">
        <v>0.124</v>
      </c>
      <c r="HE41">
        <v>0.42399999999999999</v>
      </c>
      <c r="HF41">
        <v>0.13100000000000001</v>
      </c>
      <c r="HG41">
        <v>9.5000000000000001E-2</v>
      </c>
      <c r="HH41">
        <v>2.8000000000000001E-2</v>
      </c>
      <c r="HI41">
        <v>3.9E-2</v>
      </c>
      <c r="HJ41">
        <v>0.19900000000000001</v>
      </c>
      <c r="HK41">
        <v>0.51800000000000002</v>
      </c>
      <c r="HL41">
        <v>0.217</v>
      </c>
      <c r="HM41">
        <v>640.1</v>
      </c>
      <c r="HN41">
        <v>2.0670776281748848</v>
      </c>
      <c r="HO41">
        <v>568.29999999999995</v>
      </c>
      <c r="HP41">
        <v>433.6</v>
      </c>
      <c r="HQ41">
        <v>654.4</v>
      </c>
      <c r="HR41">
        <v>2.87</v>
      </c>
      <c r="HS41">
        <v>58</v>
      </c>
      <c r="HT41">
        <v>53</v>
      </c>
      <c r="HU41">
        <v>5</v>
      </c>
      <c r="HV41">
        <v>0</v>
      </c>
      <c r="HW41">
        <v>166.47053758502909</v>
      </c>
      <c r="HX41" t="s">
        <v>346</v>
      </c>
      <c r="HY41">
        <v>307</v>
      </c>
      <c r="HZ41">
        <v>4.22</v>
      </c>
      <c r="IA41">
        <v>3.9</v>
      </c>
      <c r="IB41">
        <v>4.5</v>
      </c>
      <c r="IC41">
        <v>4.2</v>
      </c>
      <c r="ID41">
        <v>4.8</v>
      </c>
      <c r="IE41">
        <v>3.7</v>
      </c>
      <c r="IF41">
        <v>4.0999999999999996</v>
      </c>
      <c r="IG41">
        <v>4.0999999999999996</v>
      </c>
      <c r="IH41">
        <v>3.6</v>
      </c>
      <c r="II41">
        <v>4</v>
      </c>
      <c r="IJ41">
        <v>3.9</v>
      </c>
      <c r="IK41">
        <v>3.4</v>
      </c>
      <c r="IL41">
        <v>5</v>
      </c>
      <c r="IM41">
        <v>4.2</v>
      </c>
      <c r="IN41">
        <v>5</v>
      </c>
      <c r="IO41">
        <v>4.7</v>
      </c>
      <c r="IP41">
        <v>4.5999999999999996</v>
      </c>
      <c r="IQ41">
        <v>3.7</v>
      </c>
      <c r="IR41">
        <v>4.5999999999999996</v>
      </c>
      <c r="IS41">
        <v>4.0999999999999996</v>
      </c>
      <c r="IT41">
        <v>3.5</v>
      </c>
      <c r="IU41">
        <v>4.5</v>
      </c>
      <c r="IV41">
        <v>4.5999999999999996</v>
      </c>
      <c r="IW41">
        <v>4.9000000000000004</v>
      </c>
      <c r="IX41">
        <v>4.2</v>
      </c>
      <c r="IY41">
        <v>4.0999999999999996</v>
      </c>
      <c r="IZ41">
        <v>4.9000000000000004</v>
      </c>
      <c r="JA41">
        <v>5.5</v>
      </c>
      <c r="JB41">
        <v>2.9</v>
      </c>
      <c r="JC41">
        <v>3.5</v>
      </c>
      <c r="JD41">
        <v>3.7</v>
      </c>
      <c r="JE41">
        <v>3.7</v>
      </c>
      <c r="JF41">
        <v>4.7</v>
      </c>
      <c r="JG41" t="s">
        <v>255</v>
      </c>
      <c r="JH41">
        <v>258</v>
      </c>
      <c r="JI41">
        <v>94</v>
      </c>
      <c r="JJ41">
        <v>4.3</v>
      </c>
      <c r="JK41">
        <v>4.0999999999999996</v>
      </c>
      <c r="JL41">
        <v>4.8</v>
      </c>
      <c r="JM41">
        <v>4.3</v>
      </c>
      <c r="JN41">
        <v>4.8</v>
      </c>
      <c r="JO41">
        <v>3.6</v>
      </c>
      <c r="JP41">
        <v>4.0999999999999996</v>
      </c>
      <c r="JQ41">
        <v>4.2</v>
      </c>
      <c r="JR41">
        <v>3.6</v>
      </c>
      <c r="JS41">
        <v>4.4000000000000004</v>
      </c>
      <c r="JT41">
        <v>4.3</v>
      </c>
      <c r="JU41">
        <v>4.3</v>
      </c>
      <c r="JV41">
        <v>5.0999999999999996</v>
      </c>
      <c r="JW41">
        <v>4.4000000000000004</v>
      </c>
      <c r="JX41">
        <v>5</v>
      </c>
      <c r="JY41">
        <v>4.9000000000000004</v>
      </c>
      <c r="JZ41">
        <v>4.7</v>
      </c>
      <c r="KA41">
        <v>3.7</v>
      </c>
      <c r="KB41">
        <v>4.5</v>
      </c>
      <c r="KC41">
        <v>4.0999999999999996</v>
      </c>
      <c r="KD41">
        <v>3.5</v>
      </c>
      <c r="KE41">
        <v>4.5999999999999996</v>
      </c>
      <c r="KF41">
        <v>4.7</v>
      </c>
      <c r="KG41">
        <v>5.0999999999999996</v>
      </c>
      <c r="KH41">
        <v>4.5</v>
      </c>
      <c r="KI41">
        <v>3.9</v>
      </c>
      <c r="KJ41">
        <v>5</v>
      </c>
      <c r="KK41">
        <v>5.5</v>
      </c>
      <c r="KL41">
        <v>3</v>
      </c>
      <c r="KM41">
        <v>3.6</v>
      </c>
      <c r="KN41">
        <v>3.5</v>
      </c>
      <c r="KO41">
        <v>3.7</v>
      </c>
      <c r="KP41">
        <v>4.0999999999999996</v>
      </c>
      <c r="KQ41" t="s">
        <v>203</v>
      </c>
      <c r="KR41">
        <v>90</v>
      </c>
      <c r="KS41">
        <v>2.85</v>
      </c>
      <c r="KT41">
        <v>12.91</v>
      </c>
      <c r="KU41">
        <v>5.35</v>
      </c>
      <c r="KV41">
        <v>31.1</v>
      </c>
      <c r="KW41">
        <v>18.29</v>
      </c>
      <c r="KX41">
        <v>17.25</v>
      </c>
      <c r="KY41">
        <v>0</v>
      </c>
      <c r="KZ41">
        <v>612.49</v>
      </c>
      <c r="LA41">
        <v>86.23</v>
      </c>
      <c r="LB41">
        <v>782.34</v>
      </c>
      <c r="LC41">
        <v>71.72</v>
      </c>
      <c r="LD41">
        <v>867.31</v>
      </c>
      <c r="LE41">
        <v>73.69</v>
      </c>
      <c r="LF41">
        <v>349.52</v>
      </c>
      <c r="LG41">
        <v>94.51</v>
      </c>
      <c r="LH41">
        <v>70.47</v>
      </c>
      <c r="LI41">
        <v>70.209999999999994</v>
      </c>
      <c r="LJ41">
        <v>1.07</v>
      </c>
      <c r="LK41">
        <v>19.39</v>
      </c>
      <c r="LL41">
        <v>9.3699999999999992</v>
      </c>
      <c r="LM41">
        <v>3.4</v>
      </c>
      <c r="LN41">
        <v>2.2799999999999998</v>
      </c>
      <c r="LO41">
        <v>8.39</v>
      </c>
      <c r="LP41">
        <v>0.93</v>
      </c>
      <c r="LQ41">
        <v>12.17</v>
      </c>
      <c r="LR41">
        <v>3.86</v>
      </c>
      <c r="LS41">
        <v>71.784838350055693</v>
      </c>
      <c r="LT41">
        <v>8.4558108995403796</v>
      </c>
      <c r="LU41">
        <v>8.4894091415830601</v>
      </c>
      <c r="LV41">
        <v>64391.466632410898</v>
      </c>
      <c r="LW41">
        <v>7615</v>
      </c>
      <c r="LX41">
        <v>3669</v>
      </c>
      <c r="LY41">
        <v>3736</v>
      </c>
      <c r="LZ41">
        <v>210</v>
      </c>
      <c r="MA41">
        <v>676</v>
      </c>
      <c r="MB41">
        <v>291</v>
      </c>
      <c r="MC41">
        <v>565</v>
      </c>
      <c r="MD41">
        <v>2749</v>
      </c>
      <c r="ME41">
        <v>1710</v>
      </c>
      <c r="MF41">
        <v>1011</v>
      </c>
      <c r="MG41">
        <v>613</v>
      </c>
      <c r="MH41">
        <v>897</v>
      </c>
      <c r="MI41">
        <v>485</v>
      </c>
      <c r="MJ41">
        <v>394</v>
      </c>
      <c r="MK41">
        <v>0.44823663253697399</v>
      </c>
      <c r="ML41">
        <v>20</v>
      </c>
      <c r="MM41">
        <v>66</v>
      </c>
      <c r="MN41">
        <v>39</v>
      </c>
      <c r="MO41">
        <v>76</v>
      </c>
      <c r="MP41">
        <v>290</v>
      </c>
      <c r="MQ41">
        <v>267</v>
      </c>
      <c r="MR41">
        <v>132</v>
      </c>
      <c r="MS41">
        <v>27</v>
      </c>
      <c r="MT41">
        <v>64391</v>
      </c>
      <c r="MU41">
        <v>1.8481520803768801</v>
      </c>
      <c r="MV41">
        <v>47.551630434782602</v>
      </c>
      <c r="MW41">
        <v>44.3934911242604</v>
      </c>
      <c r="MX41">
        <v>45.701803051317597</v>
      </c>
      <c r="MY41">
        <v>12485.687491880701</v>
      </c>
      <c r="MZ41">
        <v>4.5950873382801696</v>
      </c>
      <c r="NA41">
        <v>5.5048543689320404</v>
      </c>
      <c r="NB41">
        <v>118.805825242718</v>
      </c>
      <c r="NC41">
        <v>2373.2163661581098</v>
      </c>
      <c r="ND41">
        <v>0.32915203211239341</v>
      </c>
      <c r="NE41">
        <v>-1</v>
      </c>
      <c r="NF41">
        <v>42.440933531517068</v>
      </c>
      <c r="NG41">
        <v>6.4046808988489472</v>
      </c>
      <c r="NH41">
        <v>2</v>
      </c>
      <c r="NI41">
        <v>4</v>
      </c>
      <c r="NJ41">
        <v>4</v>
      </c>
      <c r="NK41">
        <v>20</v>
      </c>
      <c r="NL41">
        <v>7</v>
      </c>
      <c r="NM41">
        <v>5.4054054054054057E-2</v>
      </c>
      <c r="NN41">
        <v>0.1081081081081081</v>
      </c>
      <c r="NO41">
        <v>0.1081081081081081</v>
      </c>
      <c r="NP41">
        <v>0.54054054054054057</v>
      </c>
      <c r="NQ41">
        <v>0.1891891891891892</v>
      </c>
      <c r="NR41">
        <v>53.45945945945946</v>
      </c>
      <c r="NS41">
        <v>37</v>
      </c>
      <c r="NT41">
        <v>0.54054054054054057</v>
      </c>
      <c r="NU41">
        <v>37</v>
      </c>
      <c r="NV41">
        <v>15.600168350168349</v>
      </c>
      <c r="NW41">
        <v>3</v>
      </c>
      <c r="NX41">
        <v>0.33333333333333331</v>
      </c>
      <c r="NY41">
        <v>0.33333333333333331</v>
      </c>
      <c r="NZ41">
        <v>0</v>
      </c>
      <c r="OA41">
        <v>0</v>
      </c>
      <c r="OB41">
        <v>0.33333333333333331</v>
      </c>
      <c r="OC41">
        <v>0</v>
      </c>
      <c r="OD41">
        <v>0</v>
      </c>
      <c r="OE41">
        <v>3.8518518518518521</v>
      </c>
      <c r="OF41">
        <v>9.9170326278659608</v>
      </c>
      <c r="OG41">
        <v>27</v>
      </c>
      <c r="OH41">
        <v>0.25925925925925919</v>
      </c>
      <c r="OI41">
        <v>0.1851851851851852</v>
      </c>
      <c r="OJ41">
        <v>0.22222222222222221</v>
      </c>
      <c r="OK41">
        <v>0.25925925925925919</v>
      </c>
      <c r="OL41">
        <v>3.7037037037037028E-2</v>
      </c>
      <c r="OM41">
        <v>3.7037037037037028E-2</v>
      </c>
      <c r="ON41">
        <v>0</v>
      </c>
      <c r="OO41">
        <v>62</v>
      </c>
      <c r="OP41">
        <v>39</v>
      </c>
      <c r="OQ41">
        <v>285</v>
      </c>
      <c r="OR41">
        <v>361</v>
      </c>
      <c r="OS41">
        <v>125</v>
      </c>
      <c r="OT41">
        <v>7.1100917431192664E-2</v>
      </c>
      <c r="OU41">
        <v>4.4724770642201837E-2</v>
      </c>
      <c r="OV41">
        <v>0.32683486238532111</v>
      </c>
      <c r="OW41">
        <v>0.41399082568807338</v>
      </c>
      <c r="OX41">
        <v>0.14334862385321101</v>
      </c>
      <c r="OY41">
        <v>48.908256880733937</v>
      </c>
      <c r="OZ41">
        <v>872</v>
      </c>
      <c r="PA41">
        <v>0.49259259259259258</v>
      </c>
      <c r="PB41">
        <v>810</v>
      </c>
      <c r="PC41">
        <v>8.950445704439133</v>
      </c>
      <c r="PD41">
        <v>9414</v>
      </c>
      <c r="PE41">
        <v>0.32865944338219671</v>
      </c>
      <c r="PF41">
        <v>0.18536222647121309</v>
      </c>
      <c r="PG41">
        <v>0.17941363926067561</v>
      </c>
      <c r="PH41">
        <v>0.18695559804546419</v>
      </c>
      <c r="PI41">
        <v>0.10356915232632249</v>
      </c>
      <c r="PJ41">
        <v>1.540259188442745E-2</v>
      </c>
      <c r="PK41">
        <v>6.3734862970044612E-4</v>
      </c>
      <c r="PL41">
        <v>5513</v>
      </c>
      <c r="PM41">
        <v>3647</v>
      </c>
      <c r="PN41">
        <v>7461</v>
      </c>
      <c r="PO41">
        <v>8956</v>
      </c>
      <c r="PP41">
        <v>8588</v>
      </c>
      <c r="PQ41">
        <v>16.100000000000001</v>
      </c>
      <c r="PR41">
        <v>10.7</v>
      </c>
      <c r="PS41">
        <v>21.8</v>
      </c>
      <c r="PT41">
        <v>26.2</v>
      </c>
      <c r="PU41">
        <v>25.1</v>
      </c>
      <c r="PV41">
        <v>47</v>
      </c>
      <c r="PW41">
        <v>0.51631698286501537</v>
      </c>
    </row>
    <row r="42" spans="1:439" x14ac:dyDescent="0.3">
      <c r="A42" t="s">
        <v>800</v>
      </c>
      <c r="B42" t="s">
        <v>814</v>
      </c>
      <c r="C42">
        <v>1</v>
      </c>
      <c r="D42" t="s">
        <v>817</v>
      </c>
      <c r="E42" t="s">
        <v>822</v>
      </c>
      <c r="F42" t="s">
        <v>196</v>
      </c>
      <c r="G42" t="s">
        <v>197</v>
      </c>
      <c r="H42" t="s">
        <v>198</v>
      </c>
      <c r="I42" t="s">
        <v>199</v>
      </c>
      <c r="J42" t="s">
        <v>200</v>
      </c>
      <c r="K42">
        <v>10.137269999999999</v>
      </c>
      <c r="L42">
        <v>54.321775000000002</v>
      </c>
      <c r="M42" t="s">
        <v>202</v>
      </c>
      <c r="N42" t="s">
        <v>1040</v>
      </c>
      <c r="O42" t="s">
        <v>846</v>
      </c>
      <c r="P42" t="s">
        <v>201</v>
      </c>
      <c r="Q42">
        <v>1</v>
      </c>
      <c r="R42">
        <v>12</v>
      </c>
      <c r="S42">
        <v>52</v>
      </c>
      <c r="T42">
        <v>72</v>
      </c>
      <c r="U42">
        <v>121</v>
      </c>
      <c r="V42">
        <v>1002000</v>
      </c>
      <c r="W42" t="s">
        <v>202</v>
      </c>
      <c r="X42">
        <v>0</v>
      </c>
      <c r="Y42">
        <v>118.65</v>
      </c>
      <c r="Z42">
        <v>45.9</v>
      </c>
      <c r="AA42">
        <v>7.5820000000000007</v>
      </c>
      <c r="AB42">
        <v>11.04</v>
      </c>
      <c r="AC42">
        <v>10.8</v>
      </c>
      <c r="AD42">
        <v>8.5</v>
      </c>
      <c r="AE42">
        <v>49.41</v>
      </c>
      <c r="AF42">
        <v>28.58</v>
      </c>
      <c r="AG42">
        <v>592</v>
      </c>
      <c r="AH42">
        <v>14.81</v>
      </c>
      <c r="AI42">
        <v>4.9400000000000004</v>
      </c>
      <c r="AJ42">
        <v>5.0999999999999996</v>
      </c>
      <c r="AK42">
        <v>1124831</v>
      </c>
      <c r="AL42">
        <v>4312</v>
      </c>
      <c r="AM42">
        <v>7</v>
      </c>
      <c r="AN42">
        <v>64.989999999999995</v>
      </c>
      <c r="AO42">
        <v>24.99</v>
      </c>
      <c r="AP42">
        <v>1.75</v>
      </c>
      <c r="AQ42">
        <v>39.71</v>
      </c>
      <c r="AR42">
        <v>24.250575908449139</v>
      </c>
      <c r="AS42">
        <v>2.13</v>
      </c>
      <c r="AU42">
        <v>247717</v>
      </c>
      <c r="AV42">
        <v>2081.6554621848741</v>
      </c>
      <c r="AW42">
        <v>120149</v>
      </c>
      <c r="AX42">
        <v>127568</v>
      </c>
      <c r="AY42">
        <v>3.27</v>
      </c>
      <c r="AZ42">
        <v>-29.3</v>
      </c>
      <c r="BA42">
        <v>42.4</v>
      </c>
      <c r="BB42">
        <v>44.290541748614338</v>
      </c>
      <c r="BC42">
        <v>3191.22</v>
      </c>
      <c r="BD42">
        <v>0.51501769979065626</v>
      </c>
      <c r="BE42">
        <v>6417</v>
      </c>
      <c r="BF42">
        <v>6307</v>
      </c>
      <c r="BG42">
        <v>8576</v>
      </c>
      <c r="BH42">
        <v>10047</v>
      </c>
      <c r="BI42">
        <v>6282</v>
      </c>
      <c r="BJ42">
        <v>5072</v>
      </c>
      <c r="BK42">
        <v>21150</v>
      </c>
      <c r="BL42">
        <v>23971</v>
      </c>
      <c r="BM42">
        <v>20835</v>
      </c>
      <c r="BN42">
        <v>16980</v>
      </c>
      <c r="BO42">
        <v>14925</v>
      </c>
      <c r="BP42">
        <v>13425</v>
      </c>
      <c r="BQ42">
        <v>15247</v>
      </c>
      <c r="BR42">
        <v>17970</v>
      </c>
      <c r="BS42">
        <v>15949</v>
      </c>
      <c r="BT42">
        <v>23715</v>
      </c>
      <c r="BU42">
        <v>24883</v>
      </c>
      <c r="BV42">
        <v>248873</v>
      </c>
      <c r="BW42">
        <v>3258</v>
      </c>
      <c r="BX42">
        <v>3191</v>
      </c>
      <c r="BY42">
        <v>4334</v>
      </c>
      <c r="BZ42">
        <v>5146</v>
      </c>
      <c r="CA42">
        <v>3187</v>
      </c>
      <c r="CB42">
        <v>2514</v>
      </c>
      <c r="CC42">
        <v>9910</v>
      </c>
      <c r="CD42">
        <v>12260</v>
      </c>
      <c r="CE42">
        <v>11004</v>
      </c>
      <c r="CF42">
        <v>8963</v>
      </c>
      <c r="CG42">
        <v>7397</v>
      </c>
      <c r="CH42">
        <v>6681</v>
      </c>
      <c r="CI42">
        <v>7615</v>
      </c>
      <c r="CJ42">
        <v>8948</v>
      </c>
      <c r="CK42">
        <v>7644</v>
      </c>
      <c r="CL42">
        <v>10980</v>
      </c>
      <c r="CM42">
        <v>10048</v>
      </c>
      <c r="CN42">
        <v>120699</v>
      </c>
      <c r="CO42">
        <v>3159</v>
      </c>
      <c r="CP42">
        <v>3116</v>
      </c>
      <c r="CQ42">
        <v>4242</v>
      </c>
      <c r="CR42">
        <v>4901</v>
      </c>
      <c r="CS42">
        <v>3095</v>
      </c>
      <c r="CT42">
        <v>2558</v>
      </c>
      <c r="CU42">
        <v>11240</v>
      </c>
      <c r="CV42">
        <v>11711</v>
      </c>
      <c r="CW42">
        <v>9831</v>
      </c>
      <c r="CX42">
        <v>8017</v>
      </c>
      <c r="CY42">
        <v>7528</v>
      </c>
      <c r="CZ42">
        <v>6744</v>
      </c>
      <c r="DA42">
        <v>7632</v>
      </c>
      <c r="DB42">
        <v>9022</v>
      </c>
      <c r="DC42">
        <v>8305</v>
      </c>
      <c r="DD42">
        <v>12735</v>
      </c>
      <c r="DE42">
        <v>14835</v>
      </c>
      <c r="DF42">
        <v>128174</v>
      </c>
      <c r="DG42">
        <v>0.124270841322961</v>
      </c>
      <c r="DH42">
        <v>23.5</v>
      </c>
      <c r="DI42">
        <v>76.2</v>
      </c>
      <c r="DJ42">
        <v>36.44</v>
      </c>
      <c r="DK42">
        <v>91.37</v>
      </c>
      <c r="DL42">
        <v>22.46</v>
      </c>
      <c r="DM42">
        <v>29.14</v>
      </c>
      <c r="DN42">
        <v>86.63</v>
      </c>
      <c r="DO42">
        <v>57.49</v>
      </c>
      <c r="DP42">
        <v>50.59</v>
      </c>
      <c r="DQ42">
        <v>13.38</v>
      </c>
      <c r="DR42">
        <v>138.04</v>
      </c>
      <c r="DS42">
        <v>138.04</v>
      </c>
      <c r="DT42">
        <v>147.5</v>
      </c>
      <c r="DU42">
        <v>0.144903256538712</v>
      </c>
      <c r="DV42">
        <v>8.5</v>
      </c>
      <c r="DW42">
        <v>43.4</v>
      </c>
      <c r="DX42">
        <v>88.47</v>
      </c>
      <c r="DY42">
        <v>38.78</v>
      </c>
      <c r="DZ42">
        <v>-1.28</v>
      </c>
      <c r="EA42">
        <v>11.53</v>
      </c>
      <c r="EB42">
        <v>-20.5</v>
      </c>
      <c r="EC42">
        <v>79.7</v>
      </c>
      <c r="ED42">
        <v>-31.18</v>
      </c>
      <c r="EE42">
        <v>-22.73</v>
      </c>
      <c r="EF42">
        <v>-1.41</v>
      </c>
      <c r="EG42">
        <v>10684.77335023434</v>
      </c>
      <c r="EH42">
        <v>117.06907479099129</v>
      </c>
      <c r="EI42">
        <v>70.75</v>
      </c>
      <c r="EJ42">
        <v>22918.42</v>
      </c>
      <c r="EK42">
        <v>1369.73</v>
      </c>
      <c r="EL42">
        <v>515.74</v>
      </c>
      <c r="EM42">
        <v>11.83</v>
      </c>
      <c r="EN42">
        <v>63.7</v>
      </c>
      <c r="EO42">
        <v>0.81</v>
      </c>
      <c r="EP42">
        <v>3.28</v>
      </c>
      <c r="EQ42">
        <v>7.8</v>
      </c>
      <c r="ER42">
        <v>13.57</v>
      </c>
      <c r="ES42">
        <v>5.16</v>
      </c>
      <c r="ET42">
        <v>4.43</v>
      </c>
      <c r="EU42">
        <v>4.3</v>
      </c>
      <c r="EV42">
        <v>45760</v>
      </c>
      <c r="EW42">
        <v>3643.49</v>
      </c>
      <c r="EX42">
        <v>21.34</v>
      </c>
      <c r="EY42">
        <v>57.03</v>
      </c>
      <c r="EZ42">
        <v>23.59</v>
      </c>
      <c r="FA42">
        <v>12.55</v>
      </c>
      <c r="FB42">
        <v>1.07</v>
      </c>
      <c r="FC42">
        <v>130921</v>
      </c>
      <c r="FD42">
        <v>36.81</v>
      </c>
      <c r="FE42">
        <v>96638</v>
      </c>
      <c r="FF42">
        <v>71.290000000000006</v>
      </c>
      <c r="FG42">
        <v>16.850000000000001</v>
      </c>
      <c r="FH42">
        <v>335</v>
      </c>
      <c r="FI42">
        <v>8</v>
      </c>
      <c r="FJ42">
        <v>334</v>
      </c>
      <c r="FK42">
        <v>0</v>
      </c>
      <c r="FL42">
        <v>316</v>
      </c>
      <c r="FM42">
        <v>7</v>
      </c>
      <c r="FN42">
        <v>315</v>
      </c>
      <c r="FO42">
        <v>0</v>
      </c>
      <c r="FP42">
        <v>69601</v>
      </c>
      <c r="FQ42">
        <v>540</v>
      </c>
      <c r="FR42">
        <v>69061</v>
      </c>
      <c r="FS42">
        <v>0</v>
      </c>
      <c r="FT42">
        <v>76.89</v>
      </c>
      <c r="FU42">
        <v>17.940000000000001</v>
      </c>
      <c r="FV42">
        <v>5.17</v>
      </c>
      <c r="FW42">
        <v>189.76176149227189</v>
      </c>
      <c r="FX42">
        <v>473.96703489025452</v>
      </c>
      <c r="FY42">
        <v>19.240663246191911</v>
      </c>
      <c r="FZ42">
        <v>1598.1270282382379</v>
      </c>
      <c r="GA42">
        <v>663.72879638252641</v>
      </c>
      <c r="GB42">
        <v>71.40974408123968</v>
      </c>
      <c r="GC42">
        <v>87.1</v>
      </c>
      <c r="GD42">
        <v>76.520921814521401</v>
      </c>
      <c r="GE42">
        <v>23.479078185478599</v>
      </c>
      <c r="GF42">
        <v>1.1672760511883</v>
      </c>
      <c r="GG42">
        <v>4.8281311972891872E-2</v>
      </c>
      <c r="GH42">
        <v>0.95171868802710824</v>
      </c>
      <c r="GI42">
        <v>0</v>
      </c>
      <c r="GJ42">
        <v>0</v>
      </c>
      <c r="GK42">
        <v>3.9436048857513062</v>
      </c>
      <c r="GL42">
        <v>0.20006165706536611</v>
      </c>
      <c r="GM42">
        <v>0.33231083844580778</v>
      </c>
      <c r="GN42">
        <v>47.034764826175874</v>
      </c>
      <c r="GO42">
        <v>0.16104294478527609</v>
      </c>
      <c r="GP42">
        <v>12.781186094069531</v>
      </c>
      <c r="GQ42">
        <v>95.654396728016351</v>
      </c>
      <c r="GR42">
        <v>1956</v>
      </c>
      <c r="GS42">
        <v>3.425347630041216</v>
      </c>
      <c r="GT42">
        <v>2.9469867974097959</v>
      </c>
      <c r="GU42">
        <v>52.965235173824126</v>
      </c>
      <c r="GV42">
        <v>88.565378507146647</v>
      </c>
      <c r="GW42">
        <v>89.652014652014657</v>
      </c>
      <c r="GX42">
        <v>5.5775529107775332</v>
      </c>
      <c r="GY42">
        <v>373.22020884149413</v>
      </c>
      <c r="GZ42">
        <v>3.1976</v>
      </c>
      <c r="HA42">
        <v>33.871099999999998</v>
      </c>
      <c r="HB42">
        <v>0.85199999999999998</v>
      </c>
      <c r="HC42">
        <v>0.22700000000000001</v>
      </c>
      <c r="HD42">
        <v>0.17</v>
      </c>
      <c r="HE42">
        <v>0.371</v>
      </c>
      <c r="HF42">
        <v>0.125</v>
      </c>
      <c r="HG42">
        <v>0.107</v>
      </c>
      <c r="HH42">
        <v>3.4000000000000002E-2</v>
      </c>
      <c r="HI42">
        <v>5.0999999999999997E-2</v>
      </c>
      <c r="HJ42">
        <v>0.19700000000000001</v>
      </c>
      <c r="HK42">
        <v>0.495</v>
      </c>
      <c r="HL42">
        <v>0.224</v>
      </c>
      <c r="HM42">
        <v>449.8</v>
      </c>
      <c r="HN42">
        <v>2.1544033925353459</v>
      </c>
      <c r="HO42">
        <v>454.55</v>
      </c>
      <c r="HP42">
        <v>445.2</v>
      </c>
      <c r="HQ42">
        <v>478.37</v>
      </c>
      <c r="HR42">
        <v>2.02</v>
      </c>
      <c r="HS42">
        <v>450</v>
      </c>
      <c r="HT42">
        <v>411</v>
      </c>
      <c r="HU42">
        <v>38</v>
      </c>
      <c r="HV42">
        <v>1</v>
      </c>
      <c r="HW42">
        <v>181.6589091584348</v>
      </c>
      <c r="HX42" t="s">
        <v>202</v>
      </c>
      <c r="HY42">
        <v>1033</v>
      </c>
      <c r="HZ42">
        <v>3.4</v>
      </c>
      <c r="IA42">
        <v>3</v>
      </c>
      <c r="IB42">
        <v>3.7</v>
      </c>
      <c r="IC42">
        <v>4</v>
      </c>
      <c r="ID42">
        <v>4.0999999999999996</v>
      </c>
      <c r="IE42">
        <v>2.2000000000000002</v>
      </c>
      <c r="IF42">
        <v>2.9</v>
      </c>
      <c r="IG42">
        <v>3.2</v>
      </c>
      <c r="IH42">
        <v>2.5</v>
      </c>
      <c r="II42">
        <v>2.9</v>
      </c>
      <c r="IJ42">
        <v>3.6</v>
      </c>
      <c r="IK42">
        <v>2.6</v>
      </c>
      <c r="IL42">
        <v>4.3</v>
      </c>
      <c r="IM42">
        <v>3.6</v>
      </c>
      <c r="IN42">
        <v>4.5</v>
      </c>
      <c r="IO42">
        <v>3.6</v>
      </c>
      <c r="IP42">
        <v>3.5</v>
      </c>
      <c r="IQ42">
        <v>3.7</v>
      </c>
      <c r="IR42">
        <v>4.0999999999999996</v>
      </c>
      <c r="IS42">
        <v>3.9</v>
      </c>
      <c r="IT42">
        <v>4.5999999999999996</v>
      </c>
      <c r="IU42">
        <v>3.9</v>
      </c>
      <c r="IV42">
        <v>3.9</v>
      </c>
      <c r="IW42">
        <v>4.0999999999999996</v>
      </c>
      <c r="IX42">
        <v>3.8</v>
      </c>
      <c r="IY42">
        <v>3.1</v>
      </c>
      <c r="IZ42">
        <v>4.3</v>
      </c>
      <c r="JA42">
        <v>5.0999999999999996</v>
      </c>
      <c r="JB42">
        <v>2.1</v>
      </c>
      <c r="JC42">
        <v>2.2999999999999998</v>
      </c>
      <c r="JD42">
        <v>1.8</v>
      </c>
      <c r="JE42">
        <v>3</v>
      </c>
      <c r="JF42">
        <v>1.9</v>
      </c>
      <c r="JG42" t="s">
        <v>203</v>
      </c>
      <c r="JH42">
        <v>656</v>
      </c>
      <c r="JI42">
        <v>4</v>
      </c>
      <c r="JJ42">
        <v>3.27</v>
      </c>
      <c r="JK42">
        <v>2.9</v>
      </c>
      <c r="JL42">
        <v>3.7</v>
      </c>
      <c r="JM42">
        <v>3.8</v>
      </c>
      <c r="JN42">
        <v>3.8</v>
      </c>
      <c r="JO42">
        <v>2.1</v>
      </c>
      <c r="JP42">
        <v>2.7</v>
      </c>
      <c r="JQ42">
        <v>3.1</v>
      </c>
      <c r="JR42">
        <v>2.5</v>
      </c>
      <c r="JS42">
        <v>2.8</v>
      </c>
      <c r="JT42">
        <v>3.6</v>
      </c>
      <c r="JU42">
        <v>2.6</v>
      </c>
      <c r="JV42">
        <v>4.2</v>
      </c>
      <c r="JW42">
        <v>3.5</v>
      </c>
      <c r="JX42">
        <v>4.2</v>
      </c>
      <c r="JY42">
        <v>3.9</v>
      </c>
      <c r="JZ42">
        <v>3.4</v>
      </c>
      <c r="KA42">
        <v>3.5</v>
      </c>
      <c r="KB42">
        <v>4</v>
      </c>
      <c r="KC42">
        <v>3.6</v>
      </c>
      <c r="KD42">
        <v>4.5999999999999996</v>
      </c>
      <c r="KE42">
        <v>3.6</v>
      </c>
      <c r="KF42">
        <v>3.9</v>
      </c>
      <c r="KG42">
        <v>3.8</v>
      </c>
      <c r="KH42">
        <v>3.5</v>
      </c>
      <c r="KI42">
        <v>2.9</v>
      </c>
      <c r="KJ42">
        <v>4</v>
      </c>
      <c r="KK42">
        <v>4.8</v>
      </c>
      <c r="KL42">
        <v>2.1</v>
      </c>
      <c r="KM42">
        <v>2.2000000000000002</v>
      </c>
      <c r="KN42">
        <v>1.7</v>
      </c>
      <c r="KO42">
        <v>2.8</v>
      </c>
      <c r="KP42">
        <v>1.9</v>
      </c>
      <c r="KQ42" t="s">
        <v>203</v>
      </c>
      <c r="KR42">
        <v>99.7</v>
      </c>
      <c r="KS42">
        <v>8.5399999999999991</v>
      </c>
      <c r="KT42">
        <v>19.420000000000002</v>
      </c>
      <c r="KU42">
        <v>3.07</v>
      </c>
      <c r="KV42">
        <v>64.67</v>
      </c>
      <c r="KW42">
        <v>0</v>
      </c>
      <c r="KX42">
        <v>0</v>
      </c>
      <c r="KY42">
        <v>0</v>
      </c>
      <c r="KZ42">
        <v>439.63</v>
      </c>
      <c r="LA42">
        <v>93.42</v>
      </c>
      <c r="LB42">
        <v>463.42</v>
      </c>
      <c r="LC42">
        <v>91.4</v>
      </c>
      <c r="LD42">
        <v>575.95000000000005</v>
      </c>
      <c r="LE42">
        <v>89.8</v>
      </c>
      <c r="LF42">
        <v>191.39</v>
      </c>
      <c r="LG42">
        <v>99.97</v>
      </c>
      <c r="LH42">
        <v>49.45</v>
      </c>
      <c r="LI42">
        <v>31.57</v>
      </c>
      <c r="LJ42">
        <v>26.15</v>
      </c>
      <c r="LK42">
        <v>15.55</v>
      </c>
      <c r="LL42">
        <v>12.93</v>
      </c>
      <c r="LM42">
        <v>4.55</v>
      </c>
      <c r="LN42">
        <v>3.43</v>
      </c>
      <c r="LO42">
        <v>22.15</v>
      </c>
      <c r="LP42">
        <v>2.68</v>
      </c>
      <c r="LQ42">
        <v>18.149999999999999</v>
      </c>
      <c r="LR42">
        <v>2.85</v>
      </c>
      <c r="LS42">
        <v>96.794416243654794</v>
      </c>
      <c r="LT42">
        <v>5.2458046767537798</v>
      </c>
      <c r="LU42">
        <v>18.451776649746201</v>
      </c>
      <c r="LV42">
        <v>228822.467278756</v>
      </c>
      <c r="LW42">
        <v>43620</v>
      </c>
      <c r="LX42">
        <v>21239</v>
      </c>
      <c r="LY42">
        <v>20837</v>
      </c>
      <c r="LZ42">
        <v>1544</v>
      </c>
      <c r="MA42">
        <v>1846</v>
      </c>
      <c r="MB42">
        <v>2994</v>
      </c>
      <c r="MC42">
        <v>7867</v>
      </c>
      <c r="MD42">
        <v>16348</v>
      </c>
      <c r="ME42">
        <v>10573</v>
      </c>
      <c r="MF42">
        <v>3428</v>
      </c>
      <c r="MG42">
        <v>564</v>
      </c>
      <c r="MH42">
        <v>2364</v>
      </c>
      <c r="MI42">
        <v>1091</v>
      </c>
      <c r="MJ42">
        <v>1188</v>
      </c>
      <c r="MK42">
        <v>0.521281263712154</v>
      </c>
      <c r="ML42">
        <v>87</v>
      </c>
      <c r="MM42">
        <v>128</v>
      </c>
      <c r="MN42">
        <v>189</v>
      </c>
      <c r="MO42">
        <v>514</v>
      </c>
      <c r="MP42">
        <v>803</v>
      </c>
      <c r="MQ42">
        <v>530</v>
      </c>
      <c r="MR42">
        <v>168</v>
      </c>
      <c r="MS42">
        <v>34</v>
      </c>
      <c r="MT42">
        <v>228822</v>
      </c>
      <c r="MU42">
        <v>0.92372532881778702</v>
      </c>
      <c r="MV42">
        <v>45.221411192214099</v>
      </c>
      <c r="MW42">
        <v>43.868421052631597</v>
      </c>
      <c r="MX42">
        <v>44.4053708439898</v>
      </c>
      <c r="MY42">
        <v>7974.3549756521697</v>
      </c>
      <c r="MZ42">
        <v>4.56431456189258</v>
      </c>
      <c r="NA42">
        <v>6.3043478260869596</v>
      </c>
      <c r="NB42">
        <v>123.737851662404</v>
      </c>
      <c r="NC42">
        <v>1626.4910485933499</v>
      </c>
      <c r="ND42">
        <v>0.26481715006305168</v>
      </c>
      <c r="NE42">
        <v>793</v>
      </c>
      <c r="NF42">
        <v>56.734803595651833</v>
      </c>
      <c r="NG42">
        <v>11.950809708369791</v>
      </c>
      <c r="NH42">
        <v>21</v>
      </c>
      <c r="NI42">
        <v>29</v>
      </c>
      <c r="NJ42">
        <v>39</v>
      </c>
      <c r="NK42">
        <v>51</v>
      </c>
      <c r="NL42">
        <v>57</v>
      </c>
      <c r="NM42">
        <v>0.1065989847715736</v>
      </c>
      <c r="NN42">
        <v>0.14720812182741119</v>
      </c>
      <c r="NO42">
        <v>0.1979695431472081</v>
      </c>
      <c r="NP42">
        <v>0.25888324873096452</v>
      </c>
      <c r="NQ42">
        <v>0.28934010152284262</v>
      </c>
      <c r="NR42">
        <v>48.276649746192888</v>
      </c>
      <c r="NS42">
        <v>197</v>
      </c>
      <c r="NT42">
        <v>0.46700507614213199</v>
      </c>
      <c r="NU42">
        <v>197</v>
      </c>
      <c r="NV42">
        <v>13.59672619047619</v>
      </c>
      <c r="NW42">
        <v>8</v>
      </c>
      <c r="NX42">
        <v>0.125</v>
      </c>
      <c r="NY42">
        <v>0</v>
      </c>
      <c r="NZ42">
        <v>0.25</v>
      </c>
      <c r="OA42">
        <v>0.5</v>
      </c>
      <c r="OB42">
        <v>0.125</v>
      </c>
      <c r="OC42">
        <v>0</v>
      </c>
      <c r="OD42">
        <v>0</v>
      </c>
      <c r="OE42">
        <v>3.7357142857142862</v>
      </c>
      <c r="OF42">
        <v>12.592589484126981</v>
      </c>
      <c r="OG42">
        <v>140</v>
      </c>
      <c r="OH42">
        <v>0.15</v>
      </c>
      <c r="OI42">
        <v>0.34285714285714292</v>
      </c>
      <c r="OJ42">
        <v>0.2857142857142857</v>
      </c>
      <c r="OK42">
        <v>0.1357142857142857</v>
      </c>
      <c r="OL42">
        <v>5.7142857142857141E-2</v>
      </c>
      <c r="OM42">
        <v>1.428571428571429E-2</v>
      </c>
      <c r="ON42">
        <v>1.428571428571429E-2</v>
      </c>
      <c r="OO42">
        <v>137</v>
      </c>
      <c r="OP42">
        <v>375</v>
      </c>
      <c r="OQ42">
        <v>1284</v>
      </c>
      <c r="OR42">
        <v>882</v>
      </c>
      <c r="OS42">
        <v>139</v>
      </c>
      <c r="OT42">
        <v>4.8633297834575789E-2</v>
      </c>
      <c r="OU42">
        <v>0.13312034078807239</v>
      </c>
      <c r="OV42">
        <v>0.45580404685836001</v>
      </c>
      <c r="OW42">
        <v>0.31309904153354629</v>
      </c>
      <c r="OX42">
        <v>4.934327298544551E-2</v>
      </c>
      <c r="OY42">
        <v>43.461128860489893</v>
      </c>
      <c r="OZ42">
        <v>2817</v>
      </c>
      <c r="PA42">
        <v>0.48711943793911011</v>
      </c>
      <c r="PB42">
        <v>2562</v>
      </c>
      <c r="PC42">
        <v>5.5008352454090161</v>
      </c>
      <c r="PD42">
        <v>55010</v>
      </c>
      <c r="PE42">
        <v>0.2952554081076168</v>
      </c>
      <c r="PF42">
        <v>0.32370478094891841</v>
      </c>
      <c r="PG42">
        <v>0.2328485729867297</v>
      </c>
      <c r="PH42">
        <v>0.1200145428103981</v>
      </c>
      <c r="PI42">
        <v>2.623159425558989E-2</v>
      </c>
      <c r="PJ42">
        <v>1.890565351754227E-3</v>
      </c>
      <c r="PK42">
        <v>5.4535538992910382E-5</v>
      </c>
      <c r="PL42">
        <v>37558</v>
      </c>
      <c r="PM42">
        <v>49312</v>
      </c>
      <c r="PN42">
        <v>64618</v>
      </c>
      <c r="PO42">
        <v>49654</v>
      </c>
      <c r="PP42">
        <v>47996</v>
      </c>
      <c r="PQ42">
        <v>15.1</v>
      </c>
      <c r="PR42">
        <v>19.8</v>
      </c>
      <c r="PS42">
        <v>25.9</v>
      </c>
      <c r="PT42">
        <v>19.899999999999999</v>
      </c>
      <c r="PU42">
        <v>19.3</v>
      </c>
      <c r="PV42">
        <v>42.4</v>
      </c>
      <c r="PW42">
        <v>0.51497474941162702</v>
      </c>
    </row>
    <row r="43" spans="1:439" x14ac:dyDescent="0.3">
      <c r="A43" t="s">
        <v>800</v>
      </c>
      <c r="B43" t="s">
        <v>814</v>
      </c>
      <c r="C43">
        <v>1</v>
      </c>
      <c r="D43" t="s">
        <v>818</v>
      </c>
      <c r="E43" t="s">
        <v>821</v>
      </c>
      <c r="F43" t="s">
        <v>196</v>
      </c>
      <c r="G43" t="s">
        <v>325</v>
      </c>
      <c r="H43" t="s">
        <v>326</v>
      </c>
      <c r="I43" t="s">
        <v>327</v>
      </c>
      <c r="J43" t="s">
        <v>328</v>
      </c>
      <c r="K43">
        <v>6.1388579999999999</v>
      </c>
      <c r="L43">
        <v>51.787781000000003</v>
      </c>
      <c r="M43" t="s">
        <v>329</v>
      </c>
      <c r="N43" t="s">
        <v>879</v>
      </c>
      <c r="O43" t="s">
        <v>329</v>
      </c>
      <c r="P43" t="s">
        <v>830</v>
      </c>
      <c r="Q43">
        <v>1</v>
      </c>
      <c r="R43">
        <v>12</v>
      </c>
      <c r="S43">
        <v>53</v>
      </c>
      <c r="T43">
        <v>73</v>
      </c>
      <c r="U43">
        <v>123</v>
      </c>
      <c r="V43">
        <v>99002000</v>
      </c>
      <c r="W43" t="s">
        <v>330</v>
      </c>
      <c r="X43">
        <v>0</v>
      </c>
      <c r="Y43">
        <v>97.76</v>
      </c>
      <c r="Z43">
        <v>18.100000000000001</v>
      </c>
      <c r="AA43">
        <v>3.516</v>
      </c>
      <c r="AB43">
        <v>3.64</v>
      </c>
      <c r="AC43">
        <v>18.399999999999999</v>
      </c>
      <c r="AD43">
        <v>24.8</v>
      </c>
      <c r="AE43">
        <v>41.58</v>
      </c>
      <c r="AF43">
        <v>127.56</v>
      </c>
      <c r="AG43">
        <v>390</v>
      </c>
      <c r="AH43">
        <v>9.9499999999999993</v>
      </c>
      <c r="AI43">
        <v>4.5</v>
      </c>
      <c r="AJ43">
        <v>12.4</v>
      </c>
      <c r="AK43">
        <v>126235</v>
      </c>
      <c r="AL43">
        <v>919</v>
      </c>
      <c r="AM43">
        <v>1</v>
      </c>
      <c r="AN43">
        <v>111.18</v>
      </c>
      <c r="AO43">
        <v>28.81</v>
      </c>
      <c r="AP43">
        <v>2.02</v>
      </c>
      <c r="AQ43">
        <v>49.6</v>
      </c>
      <c r="AR43">
        <v>50.623148641085493</v>
      </c>
      <c r="AS43">
        <v>2.71</v>
      </c>
      <c r="AT43">
        <v>170.5</v>
      </c>
      <c r="AU43">
        <v>53388</v>
      </c>
      <c r="AV43">
        <v>544.77551020408168</v>
      </c>
      <c r="AW43">
        <v>26519</v>
      </c>
      <c r="AX43">
        <v>26869</v>
      </c>
      <c r="AY43">
        <v>11.63</v>
      </c>
      <c r="AZ43">
        <v>-44.1</v>
      </c>
      <c r="BA43">
        <v>43.2</v>
      </c>
      <c r="BB43">
        <v>29.932720340883609</v>
      </c>
      <c r="BC43">
        <v>779.91</v>
      </c>
      <c r="BD43">
        <v>0.50334842306109473</v>
      </c>
      <c r="BE43">
        <v>1344</v>
      </c>
      <c r="BF43">
        <v>1410</v>
      </c>
      <c r="BG43">
        <v>1910</v>
      </c>
      <c r="BH43">
        <v>2388</v>
      </c>
      <c r="BI43">
        <v>1496</v>
      </c>
      <c r="BJ43">
        <v>1050</v>
      </c>
      <c r="BK43">
        <v>3621</v>
      </c>
      <c r="BL43">
        <v>3994</v>
      </c>
      <c r="BM43">
        <v>3847</v>
      </c>
      <c r="BN43">
        <v>3668</v>
      </c>
      <c r="BO43">
        <v>3259</v>
      </c>
      <c r="BP43">
        <v>2841</v>
      </c>
      <c r="BQ43">
        <v>3251</v>
      </c>
      <c r="BR43">
        <v>3978</v>
      </c>
      <c r="BS43">
        <v>3725</v>
      </c>
      <c r="BT43">
        <v>5808</v>
      </c>
      <c r="BU43">
        <v>5297</v>
      </c>
      <c r="BV43">
        <v>53458</v>
      </c>
      <c r="BW43">
        <v>686</v>
      </c>
      <c r="BX43">
        <v>766</v>
      </c>
      <c r="BY43">
        <v>977</v>
      </c>
      <c r="BZ43">
        <v>1234</v>
      </c>
      <c r="CA43">
        <v>811</v>
      </c>
      <c r="CB43">
        <v>542</v>
      </c>
      <c r="CC43">
        <v>1776</v>
      </c>
      <c r="CD43">
        <v>1959</v>
      </c>
      <c r="CE43">
        <v>2035</v>
      </c>
      <c r="CF43">
        <v>1981</v>
      </c>
      <c r="CG43">
        <v>1683</v>
      </c>
      <c r="CH43">
        <v>1436</v>
      </c>
      <c r="CI43">
        <v>1595</v>
      </c>
      <c r="CJ43">
        <v>1976</v>
      </c>
      <c r="CK43">
        <v>1823</v>
      </c>
      <c r="CL43">
        <v>2675</v>
      </c>
      <c r="CM43">
        <v>2110</v>
      </c>
      <c r="CN43">
        <v>26550</v>
      </c>
      <c r="CO43">
        <v>658</v>
      </c>
      <c r="CP43">
        <v>644</v>
      </c>
      <c r="CQ43">
        <v>933</v>
      </c>
      <c r="CR43">
        <v>1154</v>
      </c>
      <c r="CS43">
        <v>685</v>
      </c>
      <c r="CT43">
        <v>508</v>
      </c>
      <c r="CU43">
        <v>1845</v>
      </c>
      <c r="CV43">
        <v>2035</v>
      </c>
      <c r="CW43">
        <v>1812</v>
      </c>
      <c r="CX43">
        <v>1687</v>
      </c>
      <c r="CY43">
        <v>1576</v>
      </c>
      <c r="CZ43">
        <v>1405</v>
      </c>
      <c r="DA43">
        <v>1656</v>
      </c>
      <c r="DB43">
        <v>2002</v>
      </c>
      <c r="DC43">
        <v>1902</v>
      </c>
      <c r="DD43">
        <v>3133</v>
      </c>
      <c r="DE43">
        <v>3187</v>
      </c>
      <c r="DF43">
        <v>26908</v>
      </c>
      <c r="DG43">
        <v>0.16003946255755</v>
      </c>
      <c r="DH43">
        <v>33.6</v>
      </c>
      <c r="DI43">
        <v>75.900000000000006</v>
      </c>
      <c r="DJ43">
        <v>31.61</v>
      </c>
      <c r="DK43">
        <v>92.45</v>
      </c>
      <c r="DL43">
        <v>8.43</v>
      </c>
      <c r="DM43">
        <v>38.56</v>
      </c>
      <c r="DN43">
        <v>119.81</v>
      </c>
      <c r="DO43">
        <v>81.25</v>
      </c>
      <c r="DP43">
        <v>92.29</v>
      </c>
      <c r="DQ43">
        <v>16.010000000000002</v>
      </c>
      <c r="DR43">
        <v>19.53</v>
      </c>
      <c r="DS43">
        <v>91.6</v>
      </c>
      <c r="DT43">
        <v>87.12</v>
      </c>
      <c r="DU43">
        <v>7.9474788341949501E-2</v>
      </c>
      <c r="DV43">
        <v>5.9</v>
      </c>
      <c r="DW43">
        <v>34.799999999999997</v>
      </c>
      <c r="DX43">
        <v>102.87</v>
      </c>
      <c r="DY43">
        <v>34.479999999999997</v>
      </c>
      <c r="DZ43">
        <v>6.87</v>
      </c>
      <c r="EA43">
        <v>12.21</v>
      </c>
      <c r="EB43">
        <v>9.3000000000000007</v>
      </c>
      <c r="EC43">
        <v>-27.3</v>
      </c>
      <c r="ED43">
        <v>1.42</v>
      </c>
      <c r="EE43">
        <v>9.9499999999999993</v>
      </c>
      <c r="EF43">
        <v>2.65</v>
      </c>
      <c r="EG43">
        <v>7268.9404616492848</v>
      </c>
      <c r="EH43">
        <v>112.12377462494911</v>
      </c>
      <c r="EI43">
        <v>70.25</v>
      </c>
      <c r="EJ43">
        <v>23079.96</v>
      </c>
      <c r="EK43">
        <v>1094.95</v>
      </c>
      <c r="EL43">
        <v>412.66</v>
      </c>
      <c r="EM43">
        <v>12.43</v>
      </c>
      <c r="EN43">
        <v>36.69</v>
      </c>
      <c r="EO43">
        <v>0.35</v>
      </c>
      <c r="EP43">
        <v>7.28</v>
      </c>
      <c r="EQ43">
        <v>15.73</v>
      </c>
      <c r="ER43">
        <v>6.49</v>
      </c>
      <c r="ES43">
        <v>2.11</v>
      </c>
      <c r="ET43">
        <v>5.0199999999999996</v>
      </c>
      <c r="EU43">
        <v>1.54</v>
      </c>
      <c r="EV43">
        <v>37862</v>
      </c>
      <c r="EW43">
        <v>3144.99</v>
      </c>
      <c r="EX43">
        <v>22.33</v>
      </c>
      <c r="EY43">
        <v>50.93</v>
      </c>
      <c r="EZ43">
        <v>10.52</v>
      </c>
      <c r="FA43">
        <v>14.38</v>
      </c>
      <c r="FB43">
        <v>1.1399999999999999</v>
      </c>
      <c r="FC43">
        <v>22856</v>
      </c>
      <c r="FD43">
        <v>30.12</v>
      </c>
      <c r="FE43">
        <v>17984</v>
      </c>
      <c r="FF43">
        <v>67.349999999999994</v>
      </c>
      <c r="FG43">
        <v>18.23</v>
      </c>
      <c r="FH43">
        <v>140</v>
      </c>
      <c r="FI43">
        <v>1</v>
      </c>
      <c r="FJ43">
        <v>140</v>
      </c>
      <c r="FK43">
        <v>0</v>
      </c>
      <c r="FL43">
        <v>94</v>
      </c>
      <c r="FM43">
        <v>1</v>
      </c>
      <c r="FN43">
        <v>94</v>
      </c>
      <c r="FO43">
        <v>0</v>
      </c>
      <c r="FP43">
        <v>5790</v>
      </c>
      <c r="FQ43">
        <v>34</v>
      </c>
      <c r="FR43">
        <v>5756</v>
      </c>
      <c r="FS43">
        <v>0</v>
      </c>
      <c r="FT43">
        <v>87.63</v>
      </c>
      <c r="FU43">
        <v>9.06</v>
      </c>
      <c r="FV43">
        <v>3.31</v>
      </c>
      <c r="FW43">
        <v>53.944771408122513</v>
      </c>
      <c r="FX43">
        <v>192.00568826310479</v>
      </c>
      <c r="FY43">
        <v>6.5500179938997602</v>
      </c>
      <c r="FZ43">
        <v>563.45995700895082</v>
      </c>
      <c r="GA43">
        <v>245.95045967122729</v>
      </c>
      <c r="GB43">
        <v>78.066814154267959</v>
      </c>
      <c r="GC43">
        <v>75.2</v>
      </c>
      <c r="GD43">
        <v>95.54239090428392</v>
      </c>
      <c r="GE43">
        <v>4.4576090957160801</v>
      </c>
      <c r="GF43">
        <v>1.268336314847943</v>
      </c>
      <c r="GG43">
        <v>0</v>
      </c>
      <c r="GH43">
        <v>1</v>
      </c>
      <c r="GI43">
        <v>0</v>
      </c>
      <c r="GJ43">
        <v>0</v>
      </c>
      <c r="GK43">
        <v>1.921533747377034</v>
      </c>
      <c r="GL43">
        <v>0</v>
      </c>
      <c r="GM43">
        <v>0.29093198992443331</v>
      </c>
      <c r="GN43">
        <v>39.79848866498741</v>
      </c>
      <c r="GO43">
        <v>2.8967254408060451E-2</v>
      </c>
      <c r="GP43">
        <v>3.0226700251889169</v>
      </c>
      <c r="GQ43">
        <v>96.85138539042822</v>
      </c>
      <c r="GR43">
        <v>794</v>
      </c>
      <c r="GS43">
        <v>4.2821573615050692</v>
      </c>
      <c r="GT43">
        <v>3.2282924010850582</v>
      </c>
      <c r="GU43">
        <v>60.20151133501259</v>
      </c>
      <c r="GV43">
        <v>97.066326530612244</v>
      </c>
      <c r="GW43">
        <v>97.540673477109337</v>
      </c>
      <c r="GX43">
        <v>2.5096985680737478</v>
      </c>
      <c r="GY43">
        <v>217.06810416766879</v>
      </c>
      <c r="GZ43">
        <v>3.1879</v>
      </c>
      <c r="HA43">
        <v>38.952199999999998</v>
      </c>
      <c r="HB43">
        <v>0.84</v>
      </c>
      <c r="HC43">
        <v>0.16</v>
      </c>
      <c r="HD43">
        <v>0.16</v>
      </c>
      <c r="HE43">
        <v>0.46700000000000003</v>
      </c>
      <c r="HF43">
        <v>0.14799999999999999</v>
      </c>
      <c r="HG43">
        <v>6.5000000000000002E-2</v>
      </c>
      <c r="HH43">
        <v>2.4E-2</v>
      </c>
      <c r="HI43">
        <v>5.2999999999999999E-2</v>
      </c>
      <c r="HJ43">
        <v>0.21199999999999999</v>
      </c>
      <c r="HK43">
        <v>0.54200000000000004</v>
      </c>
      <c r="HL43">
        <v>0.16900000000000001</v>
      </c>
      <c r="HM43">
        <v>629.79999999999995</v>
      </c>
      <c r="HN43">
        <v>1.859837338666058</v>
      </c>
      <c r="HO43">
        <v>501.99</v>
      </c>
      <c r="HP43">
        <v>430.4</v>
      </c>
      <c r="HQ43">
        <v>458.9</v>
      </c>
      <c r="HR43">
        <v>0</v>
      </c>
      <c r="HS43">
        <v>95</v>
      </c>
      <c r="HT43">
        <v>83</v>
      </c>
      <c r="HU43">
        <v>11</v>
      </c>
      <c r="HV43">
        <v>1</v>
      </c>
      <c r="HW43">
        <v>177.94260882595341</v>
      </c>
      <c r="HX43" t="s">
        <v>329</v>
      </c>
      <c r="HY43">
        <v>264</v>
      </c>
      <c r="HZ43">
        <v>4.12</v>
      </c>
      <c r="IA43">
        <v>3.6</v>
      </c>
      <c r="IB43">
        <v>4.4000000000000004</v>
      </c>
      <c r="IC43">
        <v>4.5</v>
      </c>
      <c r="ID43">
        <v>4.7</v>
      </c>
      <c r="IE43">
        <v>3.3</v>
      </c>
      <c r="IF43">
        <v>3.9</v>
      </c>
      <c r="IG43">
        <v>4.0999999999999996</v>
      </c>
      <c r="IH43">
        <v>2.8</v>
      </c>
      <c r="II43">
        <v>3.5</v>
      </c>
      <c r="IJ43">
        <v>3.9</v>
      </c>
      <c r="IK43">
        <v>3.8</v>
      </c>
      <c r="IL43">
        <v>4.7</v>
      </c>
      <c r="IM43">
        <v>4</v>
      </c>
      <c r="IN43">
        <v>5.0999999999999996</v>
      </c>
      <c r="IO43">
        <v>4.2</v>
      </c>
      <c r="IP43">
        <v>4.5999999999999996</v>
      </c>
      <c r="IQ43">
        <v>4</v>
      </c>
      <c r="IR43">
        <v>4.5999999999999996</v>
      </c>
      <c r="IS43">
        <v>4.2</v>
      </c>
      <c r="IT43">
        <v>4.5999999999999996</v>
      </c>
      <c r="IU43">
        <v>4.7</v>
      </c>
      <c r="IV43">
        <v>4.9000000000000004</v>
      </c>
      <c r="IW43">
        <v>5</v>
      </c>
      <c r="IX43">
        <v>4.4000000000000004</v>
      </c>
      <c r="IY43">
        <v>4.2</v>
      </c>
      <c r="IZ43">
        <v>5.0999999999999996</v>
      </c>
      <c r="JA43">
        <v>5</v>
      </c>
      <c r="JB43">
        <v>3.1</v>
      </c>
      <c r="JC43">
        <v>3.4</v>
      </c>
      <c r="JD43">
        <v>3</v>
      </c>
      <c r="JE43">
        <v>3</v>
      </c>
      <c r="JF43">
        <v>4.3</v>
      </c>
      <c r="JG43" t="s">
        <v>268</v>
      </c>
      <c r="JH43">
        <v>335</v>
      </c>
      <c r="JI43">
        <v>69</v>
      </c>
      <c r="JJ43">
        <v>4.13</v>
      </c>
      <c r="JK43">
        <v>3.8</v>
      </c>
      <c r="JL43">
        <v>4.4000000000000004</v>
      </c>
      <c r="JM43">
        <v>4.5</v>
      </c>
      <c r="JN43">
        <v>4.7</v>
      </c>
      <c r="JO43">
        <v>3.2</v>
      </c>
      <c r="JP43">
        <v>3.8</v>
      </c>
      <c r="JQ43">
        <v>4.3</v>
      </c>
      <c r="JR43">
        <v>2.8</v>
      </c>
      <c r="JS43">
        <v>3.7</v>
      </c>
      <c r="JT43">
        <v>4.2</v>
      </c>
      <c r="JU43">
        <v>4</v>
      </c>
      <c r="JV43">
        <v>4.5999999999999996</v>
      </c>
      <c r="JW43">
        <v>4.0999999999999996</v>
      </c>
      <c r="JX43">
        <v>5.0999999999999996</v>
      </c>
      <c r="JY43">
        <v>4</v>
      </c>
      <c r="JZ43">
        <v>4.7</v>
      </c>
      <c r="KA43">
        <v>4</v>
      </c>
      <c r="KB43">
        <v>4.5999999999999996</v>
      </c>
      <c r="KC43">
        <v>4.2</v>
      </c>
      <c r="KD43">
        <v>4.7</v>
      </c>
      <c r="KE43">
        <v>4.5999999999999996</v>
      </c>
      <c r="KF43">
        <v>4.8</v>
      </c>
      <c r="KG43">
        <v>5</v>
      </c>
      <c r="KH43">
        <v>4.5</v>
      </c>
      <c r="KI43">
        <v>4.2</v>
      </c>
      <c r="KJ43">
        <v>5</v>
      </c>
      <c r="KK43">
        <v>5</v>
      </c>
      <c r="KL43">
        <v>2.9</v>
      </c>
      <c r="KM43">
        <v>3.3</v>
      </c>
      <c r="KN43">
        <v>2.9</v>
      </c>
      <c r="KO43">
        <v>2.9</v>
      </c>
      <c r="KP43">
        <v>4.2</v>
      </c>
      <c r="KQ43" t="s">
        <v>203</v>
      </c>
      <c r="KR43">
        <v>97.7</v>
      </c>
      <c r="KS43">
        <v>3.98</v>
      </c>
      <c r="KT43">
        <v>14.13</v>
      </c>
      <c r="KU43">
        <v>13.75</v>
      </c>
      <c r="KV43">
        <v>27.93</v>
      </c>
      <c r="KW43">
        <v>53.23</v>
      </c>
      <c r="KX43">
        <v>53.23</v>
      </c>
      <c r="KY43">
        <v>0</v>
      </c>
      <c r="KZ43">
        <v>850.37</v>
      </c>
      <c r="LA43">
        <v>74.680000000000007</v>
      </c>
      <c r="LB43">
        <v>1157.81</v>
      </c>
      <c r="LC43">
        <v>66.260000000000005</v>
      </c>
      <c r="LD43">
        <v>942.52</v>
      </c>
      <c r="LE43">
        <v>75.16</v>
      </c>
      <c r="LF43">
        <v>214.46</v>
      </c>
      <c r="LG43">
        <v>98.950000000000017</v>
      </c>
      <c r="LH43">
        <v>59.99</v>
      </c>
      <c r="LI43">
        <v>49.24</v>
      </c>
      <c r="LJ43">
        <v>21.24</v>
      </c>
      <c r="LK43">
        <v>18.34</v>
      </c>
      <c r="LL43">
        <v>13.12</v>
      </c>
      <c r="LM43">
        <v>3.72</v>
      </c>
      <c r="LN43">
        <v>2.62</v>
      </c>
      <c r="LO43">
        <v>11.38</v>
      </c>
      <c r="LP43">
        <v>0.99</v>
      </c>
      <c r="LQ43">
        <v>18.239999999999998</v>
      </c>
      <c r="LR43">
        <v>2.16</v>
      </c>
      <c r="LS43">
        <v>87.694078947368396</v>
      </c>
      <c r="LT43">
        <v>6.8491050783591696</v>
      </c>
      <c r="LU43">
        <v>12.803728070175399</v>
      </c>
      <c r="LV43">
        <v>79976.586097028397</v>
      </c>
      <c r="LW43">
        <v>11677</v>
      </c>
      <c r="LX43">
        <v>5521</v>
      </c>
      <c r="LY43">
        <v>5850</v>
      </c>
      <c r="LZ43">
        <v>306</v>
      </c>
      <c r="MA43">
        <v>837</v>
      </c>
      <c r="MB43">
        <v>770</v>
      </c>
      <c r="MC43">
        <v>1446</v>
      </c>
      <c r="MD43">
        <v>4069</v>
      </c>
      <c r="ME43">
        <v>3420</v>
      </c>
      <c r="MF43">
        <v>948</v>
      </c>
      <c r="MG43">
        <v>187</v>
      </c>
      <c r="MH43">
        <v>912</v>
      </c>
      <c r="MI43">
        <v>477</v>
      </c>
      <c r="MJ43">
        <v>414</v>
      </c>
      <c r="MK43">
        <v>0.46464646464646497</v>
      </c>
      <c r="ML43">
        <v>24</v>
      </c>
      <c r="MM43">
        <v>68</v>
      </c>
      <c r="MN43">
        <v>63</v>
      </c>
      <c r="MO43">
        <v>116</v>
      </c>
      <c r="MP43">
        <v>269</v>
      </c>
      <c r="MQ43">
        <v>268</v>
      </c>
      <c r="MR43">
        <v>107</v>
      </c>
      <c r="MS43">
        <v>21</v>
      </c>
      <c r="MT43">
        <v>79977</v>
      </c>
      <c r="MU43">
        <v>1.49802551316829</v>
      </c>
      <c r="MV43">
        <v>45.46875</v>
      </c>
      <c r="MW43">
        <v>43.3055555555556</v>
      </c>
      <c r="MX43">
        <v>44.021660649819502</v>
      </c>
      <c r="MY43">
        <v>9493.0080975691908</v>
      </c>
      <c r="MZ43">
        <v>4.6049731910950698</v>
      </c>
      <c r="NA43">
        <v>4.8170878459687101</v>
      </c>
      <c r="NB43">
        <v>109.369434416366</v>
      </c>
      <c r="NC43">
        <v>1799.25030084236</v>
      </c>
      <c r="ND43">
        <v>0.53658536585365857</v>
      </c>
      <c r="NE43">
        <v>123</v>
      </c>
      <c r="NF43">
        <v>46.946600291964167</v>
      </c>
      <c r="NG43">
        <v>8.6932427067021596</v>
      </c>
      <c r="NH43">
        <v>35</v>
      </c>
      <c r="NI43">
        <v>27</v>
      </c>
      <c r="NJ43">
        <v>56</v>
      </c>
      <c r="NK43">
        <v>99</v>
      </c>
      <c r="NL43">
        <v>77</v>
      </c>
      <c r="NM43">
        <v>0.119047619047619</v>
      </c>
      <c r="NN43">
        <v>9.1836734693877556E-2</v>
      </c>
      <c r="NO43">
        <v>0.19047619047619049</v>
      </c>
      <c r="NP43">
        <v>0.33673469387755101</v>
      </c>
      <c r="NQ43">
        <v>0.26190476190476192</v>
      </c>
      <c r="NR43">
        <v>49.192176870748298</v>
      </c>
      <c r="NS43">
        <v>294</v>
      </c>
      <c r="NT43">
        <v>0.48639455782312918</v>
      </c>
      <c r="NU43">
        <v>294</v>
      </c>
      <c r="NV43">
        <v>22.772393162393161</v>
      </c>
      <c r="NW43">
        <v>12</v>
      </c>
      <c r="NX43">
        <v>0.16666666666666671</v>
      </c>
      <c r="NY43">
        <v>0.16666666666666671</v>
      </c>
      <c r="NZ43">
        <v>0.16666666666666671</v>
      </c>
      <c r="OA43">
        <v>0.16666666666666671</v>
      </c>
      <c r="OB43">
        <v>0.25</v>
      </c>
      <c r="OC43">
        <v>0</v>
      </c>
      <c r="OD43">
        <v>8.3333333333333329E-2</v>
      </c>
      <c r="OE43">
        <v>3.9907834101382491</v>
      </c>
      <c r="OF43">
        <v>12.82792481762989</v>
      </c>
      <c r="OG43">
        <v>217</v>
      </c>
      <c r="OH43">
        <v>0.16589861751152071</v>
      </c>
      <c r="OI43">
        <v>0.29032258064516131</v>
      </c>
      <c r="OJ43">
        <v>0.23502304147465439</v>
      </c>
      <c r="OK43">
        <v>0.18433179723502299</v>
      </c>
      <c r="OL43">
        <v>8.294930875576037E-2</v>
      </c>
      <c r="OM43">
        <v>2.3041474654377881E-2</v>
      </c>
      <c r="ON43">
        <v>1.8433179723502301E-2</v>
      </c>
      <c r="OO43">
        <v>95</v>
      </c>
      <c r="OP43">
        <v>76</v>
      </c>
      <c r="OQ43">
        <v>295</v>
      </c>
      <c r="OR43">
        <v>309</v>
      </c>
      <c r="OS43">
        <v>73</v>
      </c>
      <c r="OT43">
        <v>0.1120283018867925</v>
      </c>
      <c r="OU43">
        <v>8.9622641509433956E-2</v>
      </c>
      <c r="OV43">
        <v>0.34787735849056611</v>
      </c>
      <c r="OW43">
        <v>0.36438679245283018</v>
      </c>
      <c r="OX43">
        <v>8.6084905660377353E-2</v>
      </c>
      <c r="OY43">
        <v>44.536556603773583</v>
      </c>
      <c r="OZ43">
        <v>848</v>
      </c>
      <c r="PA43">
        <v>0.5</v>
      </c>
      <c r="PB43">
        <v>802</v>
      </c>
      <c r="PC43">
        <v>7.4530357556257281</v>
      </c>
      <c r="PD43">
        <v>12018</v>
      </c>
      <c r="PE43">
        <v>0.25187219171243141</v>
      </c>
      <c r="PF43">
        <v>0.30071559327675151</v>
      </c>
      <c r="PG43">
        <v>0.19187884839407551</v>
      </c>
      <c r="PH43">
        <v>0.19029788650357801</v>
      </c>
      <c r="PI43">
        <v>5.6665002496255619E-2</v>
      </c>
      <c r="PJ43">
        <v>8.0712264935929433E-3</v>
      </c>
      <c r="PK43">
        <v>4.992511233150275E-4</v>
      </c>
      <c r="PL43">
        <v>8460</v>
      </c>
      <c r="PM43">
        <v>8548</v>
      </c>
      <c r="PN43">
        <v>13143</v>
      </c>
      <c r="PO43">
        <v>11100</v>
      </c>
      <c r="PP43">
        <v>10959</v>
      </c>
      <c r="PQ43">
        <v>16.2</v>
      </c>
      <c r="PR43">
        <v>16.399999999999999</v>
      </c>
      <c r="PS43">
        <v>25.2</v>
      </c>
      <c r="PT43">
        <v>21.3</v>
      </c>
      <c r="PU43">
        <v>21</v>
      </c>
      <c r="PV43">
        <v>43.2</v>
      </c>
      <c r="PW43">
        <v>0.5032778901625834</v>
      </c>
    </row>
    <row r="44" spans="1:439" x14ac:dyDescent="0.3">
      <c r="A44" t="s">
        <v>800</v>
      </c>
      <c r="B44" t="s">
        <v>814</v>
      </c>
      <c r="C44">
        <v>1</v>
      </c>
      <c r="D44" t="s">
        <v>816</v>
      </c>
      <c r="E44" t="s">
        <v>822</v>
      </c>
      <c r="F44" t="s">
        <v>209</v>
      </c>
      <c r="G44" t="s">
        <v>473</v>
      </c>
      <c r="H44" t="s">
        <v>474</v>
      </c>
      <c r="I44" t="s">
        <v>475</v>
      </c>
      <c r="J44" t="s">
        <v>476</v>
      </c>
      <c r="K44">
        <v>7.5979559999999999</v>
      </c>
      <c r="L44">
        <v>50.359515999999999</v>
      </c>
      <c r="M44" t="s">
        <v>477</v>
      </c>
      <c r="N44" t="s">
        <v>847</v>
      </c>
      <c r="O44" t="s">
        <v>847</v>
      </c>
      <c r="P44" t="s">
        <v>831</v>
      </c>
      <c r="Q44">
        <v>1</v>
      </c>
      <c r="R44">
        <v>12</v>
      </c>
      <c r="S44">
        <v>52</v>
      </c>
      <c r="T44">
        <v>72</v>
      </c>
      <c r="U44">
        <v>121</v>
      </c>
      <c r="V44">
        <v>7111000</v>
      </c>
      <c r="W44" t="s">
        <v>477</v>
      </c>
      <c r="X44">
        <v>0</v>
      </c>
      <c r="Y44">
        <v>105.25</v>
      </c>
      <c r="Z44">
        <v>26.7</v>
      </c>
      <c r="AA44">
        <v>6.0030000000000001</v>
      </c>
      <c r="AB44">
        <v>7.28</v>
      </c>
      <c r="AC44">
        <v>35.700000000000003</v>
      </c>
      <c r="AD44">
        <v>7.9</v>
      </c>
      <c r="AE44">
        <v>44.850000000000009</v>
      </c>
      <c r="AF44">
        <v>77.3</v>
      </c>
      <c r="AG44">
        <v>444</v>
      </c>
      <c r="AH44">
        <v>12.33</v>
      </c>
      <c r="AI44">
        <v>4.3</v>
      </c>
      <c r="AJ44">
        <v>13.1</v>
      </c>
      <c r="AK44">
        <v>1024229</v>
      </c>
      <c r="AL44">
        <v>2829</v>
      </c>
      <c r="AM44">
        <v>6</v>
      </c>
      <c r="AN44">
        <v>119.72</v>
      </c>
      <c r="AO44">
        <v>37.130000000000003</v>
      </c>
      <c r="AP44">
        <v>1.58</v>
      </c>
      <c r="AQ44">
        <v>46.99</v>
      </c>
      <c r="AR44">
        <v>29.751507677753938</v>
      </c>
      <c r="AS44">
        <v>4.2300000000000004</v>
      </c>
      <c r="AT44">
        <v>553.48</v>
      </c>
      <c r="AU44">
        <v>115268</v>
      </c>
      <c r="AV44">
        <v>1097.7904761904761</v>
      </c>
      <c r="AW44">
        <v>56506</v>
      </c>
      <c r="AX44">
        <v>58762</v>
      </c>
      <c r="AY44">
        <v>5</v>
      </c>
      <c r="AZ44">
        <v>-39.5</v>
      </c>
      <c r="BA44">
        <v>43.8</v>
      </c>
      <c r="BB44">
        <v>40.508873660165172</v>
      </c>
      <c r="BC44">
        <v>1845.03</v>
      </c>
      <c r="BD44">
        <v>0.50838696247983484</v>
      </c>
      <c r="BE44">
        <v>2878</v>
      </c>
      <c r="BF44">
        <v>2946</v>
      </c>
      <c r="BG44">
        <v>3933</v>
      </c>
      <c r="BH44">
        <v>4601</v>
      </c>
      <c r="BI44">
        <v>2849</v>
      </c>
      <c r="BJ44">
        <v>2137</v>
      </c>
      <c r="BK44">
        <v>7692</v>
      </c>
      <c r="BL44">
        <v>9720</v>
      </c>
      <c r="BM44">
        <v>8924</v>
      </c>
      <c r="BN44">
        <v>7677</v>
      </c>
      <c r="BO44">
        <v>6842</v>
      </c>
      <c r="BP44">
        <v>6164</v>
      </c>
      <c r="BQ44">
        <v>6476</v>
      </c>
      <c r="BR44">
        <v>8059</v>
      </c>
      <c r="BS44">
        <v>7562</v>
      </c>
      <c r="BT44">
        <v>12071</v>
      </c>
      <c r="BU44">
        <v>12815</v>
      </c>
      <c r="BV44">
        <v>115298</v>
      </c>
      <c r="BW44">
        <v>1459</v>
      </c>
      <c r="BX44">
        <v>1534</v>
      </c>
      <c r="BY44">
        <v>2013</v>
      </c>
      <c r="BZ44">
        <v>2464</v>
      </c>
      <c r="CA44">
        <v>1487</v>
      </c>
      <c r="CB44">
        <v>1099</v>
      </c>
      <c r="CC44">
        <v>3696</v>
      </c>
      <c r="CD44">
        <v>5252</v>
      </c>
      <c r="CE44">
        <v>4891</v>
      </c>
      <c r="CF44">
        <v>4095</v>
      </c>
      <c r="CG44">
        <v>3522</v>
      </c>
      <c r="CH44">
        <v>3097</v>
      </c>
      <c r="CI44">
        <v>3272</v>
      </c>
      <c r="CJ44">
        <v>3986</v>
      </c>
      <c r="CK44">
        <v>3702</v>
      </c>
      <c r="CL44">
        <v>5473</v>
      </c>
      <c r="CM44">
        <v>4927</v>
      </c>
      <c r="CN44">
        <v>56682</v>
      </c>
      <c r="CO44">
        <v>1419</v>
      </c>
      <c r="CP44">
        <v>1412</v>
      </c>
      <c r="CQ44">
        <v>1920</v>
      </c>
      <c r="CR44">
        <v>2137</v>
      </c>
      <c r="CS44">
        <v>1362</v>
      </c>
      <c r="CT44">
        <v>1038</v>
      </c>
      <c r="CU44">
        <v>3996</v>
      </c>
      <c r="CV44">
        <v>4468</v>
      </c>
      <c r="CW44">
        <v>4033</v>
      </c>
      <c r="CX44">
        <v>3582</v>
      </c>
      <c r="CY44">
        <v>3320</v>
      </c>
      <c r="CZ44">
        <v>3067</v>
      </c>
      <c r="DA44">
        <v>3204</v>
      </c>
      <c r="DB44">
        <v>4073</v>
      </c>
      <c r="DC44">
        <v>3860</v>
      </c>
      <c r="DD44">
        <v>6598</v>
      </c>
      <c r="DE44">
        <v>7888</v>
      </c>
      <c r="DF44">
        <v>58616</v>
      </c>
      <c r="DG44">
        <v>0.14745636256376399</v>
      </c>
      <c r="DH44">
        <v>29.4</v>
      </c>
      <c r="DI44">
        <v>74.8</v>
      </c>
      <c r="DJ44">
        <v>27.96</v>
      </c>
      <c r="DK44">
        <v>92.57</v>
      </c>
      <c r="DL44">
        <v>16.18</v>
      </c>
      <c r="DM44">
        <v>33.92</v>
      </c>
      <c r="DN44">
        <v>109.18</v>
      </c>
      <c r="DO44">
        <v>75.259999999999991</v>
      </c>
      <c r="DP44">
        <v>88.54</v>
      </c>
      <c r="DQ44">
        <v>15.02</v>
      </c>
      <c r="DR44">
        <v>155.71</v>
      </c>
      <c r="DS44">
        <v>155.71</v>
      </c>
      <c r="DT44">
        <v>140.24</v>
      </c>
      <c r="DU44">
        <v>0.23728181281882199</v>
      </c>
      <c r="DV44">
        <v>4.8</v>
      </c>
      <c r="DW44">
        <v>47.4</v>
      </c>
      <c r="DX44">
        <v>98.97</v>
      </c>
      <c r="DY44">
        <v>31.58</v>
      </c>
      <c r="DZ44">
        <v>-2.59</v>
      </c>
      <c r="EA44">
        <v>20.6</v>
      </c>
      <c r="EB44">
        <v>-13.82</v>
      </c>
      <c r="EC44">
        <v>42.99</v>
      </c>
      <c r="ED44">
        <v>-8.42</v>
      </c>
      <c r="EE44">
        <v>-17.32</v>
      </c>
      <c r="EF44">
        <v>1</v>
      </c>
      <c r="EG44">
        <v>14920.01249262588</v>
      </c>
      <c r="EH44">
        <v>52.052607835652573</v>
      </c>
      <c r="EI44">
        <v>80.23</v>
      </c>
      <c r="EJ44">
        <v>25707.3</v>
      </c>
      <c r="EK44">
        <v>1914.4</v>
      </c>
      <c r="EL44">
        <v>967.72</v>
      </c>
      <c r="EM44">
        <v>0</v>
      </c>
      <c r="EN44">
        <v>87.88</v>
      </c>
      <c r="EO44">
        <v>0.76</v>
      </c>
      <c r="EP44">
        <v>2.96</v>
      </c>
      <c r="EQ44">
        <v>10.56</v>
      </c>
      <c r="ER44">
        <v>11.68</v>
      </c>
      <c r="ES44">
        <v>5.66</v>
      </c>
      <c r="ET44">
        <v>5.85</v>
      </c>
      <c r="EU44">
        <v>5.31</v>
      </c>
      <c r="EV44">
        <v>48853</v>
      </c>
      <c r="EW44">
        <v>3684.33</v>
      </c>
      <c r="EX44">
        <v>22.6</v>
      </c>
      <c r="EY44">
        <v>58.95</v>
      </c>
      <c r="EZ44">
        <v>20.010000000000002</v>
      </c>
      <c r="FA44">
        <v>13.06</v>
      </c>
      <c r="FB44">
        <v>0.99</v>
      </c>
      <c r="FC44">
        <v>78921</v>
      </c>
      <c r="FD44">
        <v>31.5</v>
      </c>
      <c r="FE44">
        <v>44339</v>
      </c>
      <c r="FF44">
        <v>66.92</v>
      </c>
      <c r="FG44">
        <v>16.309999999999999</v>
      </c>
      <c r="FH44">
        <v>254</v>
      </c>
      <c r="FI44">
        <v>6</v>
      </c>
      <c r="FJ44">
        <v>254</v>
      </c>
      <c r="FK44">
        <v>0</v>
      </c>
      <c r="FL44">
        <v>235</v>
      </c>
      <c r="FM44">
        <v>6</v>
      </c>
      <c r="FN44">
        <v>235</v>
      </c>
      <c r="FO44">
        <v>0</v>
      </c>
      <c r="FP44">
        <v>27760</v>
      </c>
      <c r="FQ44">
        <v>722</v>
      </c>
      <c r="FR44">
        <v>27038</v>
      </c>
      <c r="FS44">
        <v>0</v>
      </c>
      <c r="FT44">
        <v>56.82</v>
      </c>
      <c r="FU44">
        <v>21.49</v>
      </c>
      <c r="FV44">
        <v>21.69</v>
      </c>
      <c r="FW44">
        <v>189.85216135993971</v>
      </c>
      <c r="FX44">
        <v>328.72158665875901</v>
      </c>
      <c r="FY44">
        <v>5.1352178060585851</v>
      </c>
      <c r="FZ44">
        <v>1260.57754900344</v>
      </c>
      <c r="GA44">
        <v>518.57374801869855</v>
      </c>
      <c r="GB44">
        <v>63.389554121221337</v>
      </c>
      <c r="GC44">
        <v>78.100000000000009</v>
      </c>
      <c r="GD44">
        <v>86.143343215823847</v>
      </c>
      <c r="GE44">
        <v>13.856656784176151</v>
      </c>
      <c r="GF44">
        <v>1.229299363057325</v>
      </c>
      <c r="GG44">
        <v>4.4919850580811112E-2</v>
      </c>
      <c r="GH44">
        <v>0.95508014941918884</v>
      </c>
      <c r="GI44">
        <v>8.0553889542914333E-4</v>
      </c>
      <c r="GJ44">
        <v>0</v>
      </c>
      <c r="GK44">
        <v>1.897366448921201</v>
      </c>
      <c r="GL44">
        <v>8.9237973833311196E-2</v>
      </c>
      <c r="GM44">
        <v>0.39780736100234931</v>
      </c>
      <c r="GN44">
        <v>51.057165231010181</v>
      </c>
      <c r="GO44">
        <v>7.9091620986687552E-2</v>
      </c>
      <c r="GP44">
        <v>5.9514487079091616</v>
      </c>
      <c r="GQ44">
        <v>95.066562255285831</v>
      </c>
      <c r="GR44">
        <v>1277</v>
      </c>
      <c r="GS44">
        <v>2.6757662191524152</v>
      </c>
      <c r="GT44">
        <v>2.46252342097725</v>
      </c>
      <c r="GU44">
        <v>48.942834768989819</v>
      </c>
      <c r="GV44">
        <v>97.628781684382673</v>
      </c>
      <c r="GW44">
        <v>97.784376427592505</v>
      </c>
      <c r="GX44">
        <v>4.9387976001780816</v>
      </c>
      <c r="GY44">
        <v>222.27889560626909</v>
      </c>
      <c r="GZ44">
        <v>3.1480999999999999</v>
      </c>
      <c r="HA44">
        <v>37.3767</v>
      </c>
      <c r="HB44">
        <v>0.86599999999999999</v>
      </c>
      <c r="HC44">
        <v>0.26900000000000002</v>
      </c>
      <c r="HD44">
        <v>9.2999999999999999E-2</v>
      </c>
      <c r="HE44">
        <v>0.39</v>
      </c>
      <c r="HF44">
        <v>0.13500000000000001</v>
      </c>
      <c r="HG44">
        <v>0.112</v>
      </c>
      <c r="HH44">
        <v>3.9E-2</v>
      </c>
      <c r="HI44">
        <v>2.7E-2</v>
      </c>
      <c r="HJ44">
        <v>0.20699999999999999</v>
      </c>
      <c r="HK44">
        <v>0.52100000000000002</v>
      </c>
      <c r="HL44">
        <v>0.20499999999999999</v>
      </c>
      <c r="HM44">
        <v>560.4</v>
      </c>
      <c r="HN44">
        <v>1.8771622271521431</v>
      </c>
      <c r="HO44">
        <v>565.64</v>
      </c>
      <c r="HP44">
        <v>482.8</v>
      </c>
      <c r="HQ44">
        <v>492.76</v>
      </c>
      <c r="HR44">
        <v>2.6</v>
      </c>
      <c r="HS44">
        <v>106</v>
      </c>
      <c r="HT44">
        <v>86</v>
      </c>
      <c r="HU44">
        <v>20</v>
      </c>
      <c r="HV44">
        <v>0</v>
      </c>
      <c r="HW44">
        <v>91.959607176319537</v>
      </c>
      <c r="HX44" t="s">
        <v>477</v>
      </c>
      <c r="HY44">
        <v>933</v>
      </c>
      <c r="HZ44">
        <v>4.29</v>
      </c>
      <c r="IA44">
        <v>4.0999999999999996</v>
      </c>
      <c r="IB44">
        <v>4.2</v>
      </c>
      <c r="IC44">
        <v>4.5999999999999996</v>
      </c>
      <c r="ID44">
        <v>4.7</v>
      </c>
      <c r="IE44">
        <v>3.9</v>
      </c>
      <c r="IF44">
        <v>4.3</v>
      </c>
      <c r="IG44">
        <v>4.4000000000000004</v>
      </c>
      <c r="IH44">
        <v>3.5</v>
      </c>
      <c r="II44">
        <v>4.2</v>
      </c>
      <c r="IJ44">
        <v>4</v>
      </c>
      <c r="IK44">
        <v>3.2</v>
      </c>
      <c r="IL44">
        <v>4.7</v>
      </c>
      <c r="IM44">
        <v>4.0999999999999996</v>
      </c>
      <c r="IN44">
        <v>4.7</v>
      </c>
      <c r="IO44">
        <v>4.0999999999999996</v>
      </c>
      <c r="IP44">
        <v>4.8</v>
      </c>
      <c r="IQ44">
        <v>4.5</v>
      </c>
      <c r="IR44">
        <v>4.7</v>
      </c>
      <c r="IS44">
        <v>4.4000000000000004</v>
      </c>
      <c r="IT44">
        <v>4.4000000000000004</v>
      </c>
      <c r="IU44">
        <v>4.5999999999999996</v>
      </c>
      <c r="IV44">
        <v>4.7</v>
      </c>
      <c r="IW44">
        <v>5</v>
      </c>
      <c r="IX44">
        <v>4.4000000000000004</v>
      </c>
      <c r="IY44">
        <v>4.4000000000000004</v>
      </c>
      <c r="IZ44">
        <v>4.9000000000000004</v>
      </c>
      <c r="JA44">
        <v>4.8</v>
      </c>
      <c r="JB44">
        <v>3.4</v>
      </c>
      <c r="JC44">
        <v>3.8</v>
      </c>
      <c r="JD44">
        <v>3.7</v>
      </c>
      <c r="JE44">
        <v>3.8</v>
      </c>
      <c r="JF44">
        <v>5.0999999999999996</v>
      </c>
      <c r="JG44" t="s">
        <v>418</v>
      </c>
      <c r="JH44">
        <v>842</v>
      </c>
      <c r="JI44">
        <v>16</v>
      </c>
      <c r="JJ44">
        <v>3.96</v>
      </c>
      <c r="JK44">
        <v>3.8</v>
      </c>
      <c r="JL44">
        <v>3.9</v>
      </c>
      <c r="JM44">
        <v>4.3</v>
      </c>
      <c r="JN44">
        <v>4.3</v>
      </c>
      <c r="JO44">
        <v>3.5</v>
      </c>
      <c r="JP44">
        <v>3.9</v>
      </c>
      <c r="JQ44">
        <v>4.0999999999999996</v>
      </c>
      <c r="JR44">
        <v>3.3</v>
      </c>
      <c r="JS44">
        <v>3.9</v>
      </c>
      <c r="JT44">
        <v>3.8</v>
      </c>
      <c r="JU44">
        <v>2.9</v>
      </c>
      <c r="JV44">
        <v>4.5999999999999996</v>
      </c>
      <c r="JW44">
        <v>3.9</v>
      </c>
      <c r="JX44">
        <v>4.0999999999999996</v>
      </c>
      <c r="JY44">
        <v>4.2</v>
      </c>
      <c r="JZ44">
        <v>4.4000000000000004</v>
      </c>
      <c r="KA44">
        <v>4.0999999999999996</v>
      </c>
      <c r="KB44">
        <v>4.5</v>
      </c>
      <c r="KC44">
        <v>4.2</v>
      </c>
      <c r="KD44">
        <v>4.0999999999999996</v>
      </c>
      <c r="KE44">
        <v>4.3</v>
      </c>
      <c r="KF44">
        <v>4.4000000000000004</v>
      </c>
      <c r="KG44">
        <v>4.7</v>
      </c>
      <c r="KH44">
        <v>4</v>
      </c>
      <c r="KI44">
        <v>3.8</v>
      </c>
      <c r="KJ44">
        <v>4.5</v>
      </c>
      <c r="KK44">
        <v>4.4000000000000004</v>
      </c>
      <c r="KL44">
        <v>3</v>
      </c>
      <c r="KM44">
        <v>3.6</v>
      </c>
      <c r="KN44">
        <v>3.1</v>
      </c>
      <c r="KO44">
        <v>3.6</v>
      </c>
      <c r="KP44">
        <v>4.4000000000000004</v>
      </c>
      <c r="KQ44" t="s">
        <v>418</v>
      </c>
      <c r="KR44">
        <v>99.7</v>
      </c>
      <c r="KS44">
        <v>4.49</v>
      </c>
      <c r="KT44">
        <v>13.11</v>
      </c>
      <c r="KU44">
        <v>4.76</v>
      </c>
      <c r="KV44">
        <v>60.76</v>
      </c>
      <c r="KW44">
        <v>0</v>
      </c>
      <c r="KX44">
        <v>0</v>
      </c>
      <c r="KY44">
        <v>0</v>
      </c>
      <c r="KZ44">
        <v>738.64</v>
      </c>
      <c r="LA44">
        <v>76.92</v>
      </c>
      <c r="LB44">
        <v>615.94000000000005</v>
      </c>
      <c r="LC44">
        <v>84.44</v>
      </c>
      <c r="LD44">
        <v>522.25</v>
      </c>
      <c r="LE44">
        <v>93.32</v>
      </c>
      <c r="LF44">
        <v>168.2</v>
      </c>
      <c r="LG44">
        <v>99.93</v>
      </c>
      <c r="LH44">
        <v>67.09</v>
      </c>
      <c r="LI44">
        <v>41.52</v>
      </c>
      <c r="LJ44">
        <v>43.76</v>
      </c>
      <c r="LK44">
        <v>15.44</v>
      </c>
      <c r="LL44">
        <v>12.47</v>
      </c>
      <c r="LM44">
        <v>4.58</v>
      </c>
      <c r="LN44">
        <v>1.99</v>
      </c>
      <c r="LO44">
        <v>46.82</v>
      </c>
      <c r="LP44">
        <v>4.7699999999999996</v>
      </c>
      <c r="LQ44">
        <v>16.66</v>
      </c>
      <c r="LR44">
        <v>2.29</v>
      </c>
      <c r="LS44">
        <v>79.271660649819495</v>
      </c>
      <c r="LT44">
        <v>5.9962452211906099</v>
      </c>
      <c r="LU44">
        <v>13.2202166064982</v>
      </c>
      <c r="LV44">
        <v>87833.428069971895</v>
      </c>
      <c r="LW44">
        <v>14648</v>
      </c>
      <c r="LX44">
        <v>9076</v>
      </c>
      <c r="LY44">
        <v>5187</v>
      </c>
      <c r="LZ44">
        <v>385</v>
      </c>
      <c r="MA44">
        <v>1941</v>
      </c>
      <c r="MB44">
        <v>564</v>
      </c>
      <c r="MC44">
        <v>1667</v>
      </c>
      <c r="MD44">
        <v>4582</v>
      </c>
      <c r="ME44">
        <v>4614</v>
      </c>
      <c r="MF44">
        <v>1043</v>
      </c>
      <c r="MG44">
        <v>237</v>
      </c>
      <c r="MH44">
        <v>1108</v>
      </c>
      <c r="MI44">
        <v>683</v>
      </c>
      <c r="MJ44">
        <v>403</v>
      </c>
      <c r="MK44">
        <v>0.37108655616942898</v>
      </c>
      <c r="ML44">
        <v>26</v>
      </c>
      <c r="MM44">
        <v>117</v>
      </c>
      <c r="MN44">
        <v>60</v>
      </c>
      <c r="MO44">
        <v>146</v>
      </c>
      <c r="MP44">
        <v>313</v>
      </c>
      <c r="MQ44">
        <v>333</v>
      </c>
      <c r="MR44">
        <v>116</v>
      </c>
      <c r="MS44">
        <v>24</v>
      </c>
      <c r="MT44">
        <v>87833</v>
      </c>
      <c r="MU44">
        <v>0.76199316436454101</v>
      </c>
      <c r="MV44">
        <v>42.516917293233099</v>
      </c>
      <c r="MW44">
        <v>42.455621301775203</v>
      </c>
      <c r="MX44">
        <v>42.2191011235955</v>
      </c>
      <c r="MY44">
        <v>7989.5437780494403</v>
      </c>
      <c r="MZ44">
        <v>4.33335901606742</v>
      </c>
      <c r="NA44">
        <v>4.6573033707865203</v>
      </c>
      <c r="NB44">
        <v>93.346067415730303</v>
      </c>
      <c r="NC44">
        <v>1553.57528089888</v>
      </c>
      <c r="ND44">
        <v>0.33887043189368771</v>
      </c>
      <c r="NE44">
        <v>301</v>
      </c>
      <c r="NF44">
        <v>54.507700533766467</v>
      </c>
      <c r="NG44">
        <v>8.1152075473563947</v>
      </c>
      <c r="NH44">
        <v>119</v>
      </c>
      <c r="NI44">
        <v>98</v>
      </c>
      <c r="NJ44">
        <v>224</v>
      </c>
      <c r="NK44">
        <v>272</v>
      </c>
      <c r="NL44">
        <v>289</v>
      </c>
      <c r="NM44">
        <v>0.1187624750499002</v>
      </c>
      <c r="NN44">
        <v>9.7804391217564873E-2</v>
      </c>
      <c r="NO44">
        <v>0.22355289421157681</v>
      </c>
      <c r="NP44">
        <v>0.27145708582834333</v>
      </c>
      <c r="NQ44">
        <v>0.28842315369261479</v>
      </c>
      <c r="NR44">
        <v>49.232035928143709</v>
      </c>
      <c r="NS44">
        <v>1002</v>
      </c>
      <c r="NT44">
        <v>0.51645064805583252</v>
      </c>
      <c r="NU44">
        <v>1003</v>
      </c>
      <c r="NV44">
        <v>21.628374442095371</v>
      </c>
      <c r="NW44">
        <v>43</v>
      </c>
      <c r="NX44">
        <v>0.1162790697674419</v>
      </c>
      <c r="NY44">
        <v>0.186046511627907</v>
      </c>
      <c r="NZ44">
        <v>0.23255813953488369</v>
      </c>
      <c r="OA44">
        <v>0.20930232558139539</v>
      </c>
      <c r="OB44">
        <v>0.1162790697674419</v>
      </c>
      <c r="OC44">
        <v>6.9767441860465115E-2</v>
      </c>
      <c r="OD44">
        <v>6.9767441860465115E-2</v>
      </c>
      <c r="OE44">
        <v>3.549257759784076</v>
      </c>
      <c r="OF44">
        <v>18.86834929592824</v>
      </c>
      <c r="OG44">
        <v>741</v>
      </c>
      <c r="OH44">
        <v>0.1997300944669366</v>
      </c>
      <c r="OI44">
        <v>0.30769230769230771</v>
      </c>
      <c r="OJ44">
        <v>0.25101214574898778</v>
      </c>
      <c r="OK44">
        <v>9.8515519568151147E-2</v>
      </c>
      <c r="OL44">
        <v>8.0971659919028341E-2</v>
      </c>
      <c r="OM44">
        <v>2.9689608636977061E-2</v>
      </c>
      <c r="ON44">
        <v>3.2388663967611343E-2</v>
      </c>
      <c r="OO44">
        <v>155</v>
      </c>
      <c r="OP44">
        <v>134</v>
      </c>
      <c r="OQ44">
        <v>617</v>
      </c>
      <c r="OR44">
        <v>446</v>
      </c>
      <c r="OS44">
        <v>82</v>
      </c>
      <c r="OT44">
        <v>0.1080892608089261</v>
      </c>
      <c r="OU44">
        <v>9.3444909344490928E-2</v>
      </c>
      <c r="OV44">
        <v>0.43026499302649929</v>
      </c>
      <c r="OW44">
        <v>0.31101813110181309</v>
      </c>
      <c r="OX44">
        <v>5.7182705718270568E-2</v>
      </c>
      <c r="OY44">
        <v>42.518131101813111</v>
      </c>
      <c r="OZ44">
        <v>1434</v>
      </c>
      <c r="PA44">
        <v>0.42442748091603061</v>
      </c>
      <c r="PB44">
        <v>1310</v>
      </c>
      <c r="PC44">
        <v>6.2936739974437126</v>
      </c>
      <c r="PD44">
        <v>20964</v>
      </c>
      <c r="PE44">
        <v>0.31286968135851939</v>
      </c>
      <c r="PF44">
        <v>0.30747948864720481</v>
      </c>
      <c r="PG44">
        <v>0.19977103606182031</v>
      </c>
      <c r="PH44">
        <v>0.1207784773898111</v>
      </c>
      <c r="PI44">
        <v>5.4808242701774472E-2</v>
      </c>
      <c r="PJ44">
        <v>4.1499713795077279E-3</v>
      </c>
      <c r="PK44">
        <v>1.4310246136233539E-4</v>
      </c>
      <c r="PL44">
        <v>17237</v>
      </c>
      <c r="PM44">
        <v>19478</v>
      </c>
      <c r="PN44">
        <v>28865</v>
      </c>
      <c r="PO44">
        <v>22540</v>
      </c>
      <c r="PP44">
        <v>24844</v>
      </c>
      <c r="PQ44">
        <v>15.3</v>
      </c>
      <c r="PR44">
        <v>17.2</v>
      </c>
      <c r="PS44">
        <v>25.6</v>
      </c>
      <c r="PT44">
        <v>20</v>
      </c>
      <c r="PU44">
        <v>22</v>
      </c>
      <c r="PV44">
        <v>43.8</v>
      </c>
      <c r="PW44">
        <v>0.50978589027310273</v>
      </c>
    </row>
    <row r="45" spans="1:439" x14ac:dyDescent="0.3">
      <c r="A45" t="s">
        <v>800</v>
      </c>
      <c r="B45" t="s">
        <v>814</v>
      </c>
      <c r="C45">
        <v>1</v>
      </c>
      <c r="D45" t="s">
        <v>818</v>
      </c>
      <c r="E45" t="s">
        <v>820</v>
      </c>
      <c r="F45" t="s">
        <v>209</v>
      </c>
      <c r="G45" t="s">
        <v>734</v>
      </c>
      <c r="H45" t="s">
        <v>735</v>
      </c>
      <c r="I45" t="s">
        <v>735</v>
      </c>
      <c r="J45" t="s">
        <v>736</v>
      </c>
      <c r="K45">
        <v>14.244736</v>
      </c>
      <c r="L45">
        <v>51.749879999999997</v>
      </c>
      <c r="M45" t="s">
        <v>783</v>
      </c>
      <c r="N45" t="s">
        <v>737</v>
      </c>
      <c r="O45" t="s">
        <v>726</v>
      </c>
      <c r="P45" t="s">
        <v>727</v>
      </c>
      <c r="Q45">
        <v>1</v>
      </c>
      <c r="R45">
        <v>12</v>
      </c>
      <c r="S45">
        <v>53</v>
      </c>
      <c r="T45">
        <v>74</v>
      </c>
      <c r="U45">
        <v>125</v>
      </c>
      <c r="V45">
        <v>12052000</v>
      </c>
      <c r="W45" t="s">
        <v>728</v>
      </c>
      <c r="X45">
        <v>100</v>
      </c>
      <c r="Y45">
        <v>104.68</v>
      </c>
      <c r="Z45">
        <v>9.1999999999999993</v>
      </c>
      <c r="AA45">
        <v>2.056</v>
      </c>
      <c r="AB45">
        <v>2.44</v>
      </c>
      <c r="AC45">
        <v>38.799999999999997</v>
      </c>
      <c r="AD45">
        <v>10.6</v>
      </c>
      <c r="AE45">
        <v>126.23</v>
      </c>
      <c r="AF45">
        <v>523.11</v>
      </c>
      <c r="AG45">
        <v>122</v>
      </c>
      <c r="AH45">
        <v>5.1000000000000014</v>
      </c>
      <c r="AI45">
        <v>4.12</v>
      </c>
      <c r="AJ45">
        <v>9.1</v>
      </c>
      <c r="AK45">
        <v>16047</v>
      </c>
      <c r="AL45">
        <v>0</v>
      </c>
      <c r="AM45">
        <v>0</v>
      </c>
      <c r="AN45">
        <v>141.34</v>
      </c>
      <c r="AO45">
        <v>14.68</v>
      </c>
      <c r="AP45">
        <v>1.97</v>
      </c>
      <c r="AQ45">
        <v>49.84</v>
      </c>
      <c r="AR45">
        <v>52.197037301445661</v>
      </c>
      <c r="AS45">
        <v>10.24</v>
      </c>
      <c r="AT45">
        <v>20.6</v>
      </c>
      <c r="AU45">
        <v>9348</v>
      </c>
      <c r="AV45">
        <v>89.028571428571425</v>
      </c>
      <c r="AW45">
        <v>4668</v>
      </c>
      <c r="AX45">
        <v>4680</v>
      </c>
      <c r="AY45">
        <v>0.51</v>
      </c>
      <c r="AZ45">
        <v>-114.8</v>
      </c>
      <c r="BA45">
        <v>48.2</v>
      </c>
      <c r="BB45">
        <v>9.4711246200607899</v>
      </c>
      <c r="BC45">
        <v>113.43</v>
      </c>
      <c r="BD45">
        <v>0.50170502983802212</v>
      </c>
      <c r="BE45">
        <v>214</v>
      </c>
      <c r="BF45">
        <v>272</v>
      </c>
      <c r="BG45">
        <v>410</v>
      </c>
      <c r="BH45">
        <v>447</v>
      </c>
      <c r="BI45">
        <v>263</v>
      </c>
      <c r="BJ45">
        <v>125</v>
      </c>
      <c r="BK45">
        <v>202</v>
      </c>
      <c r="BL45">
        <v>162</v>
      </c>
      <c r="BM45">
        <v>344</v>
      </c>
      <c r="BN45">
        <v>579</v>
      </c>
      <c r="BO45">
        <v>683</v>
      </c>
      <c r="BP45">
        <v>558</v>
      </c>
      <c r="BQ45">
        <v>645</v>
      </c>
      <c r="BR45">
        <v>816</v>
      </c>
      <c r="BS45">
        <v>971</v>
      </c>
      <c r="BT45">
        <v>1487</v>
      </c>
      <c r="BU45">
        <v>1037</v>
      </c>
      <c r="BV45">
        <v>9384</v>
      </c>
      <c r="BW45">
        <v>108</v>
      </c>
      <c r="BX45">
        <v>138</v>
      </c>
      <c r="BY45">
        <v>233</v>
      </c>
      <c r="BZ45">
        <v>225</v>
      </c>
      <c r="CA45">
        <v>147</v>
      </c>
      <c r="CB45">
        <v>62</v>
      </c>
      <c r="CC45">
        <v>125</v>
      </c>
      <c r="CD45">
        <v>82</v>
      </c>
      <c r="CE45">
        <v>153</v>
      </c>
      <c r="CF45">
        <v>256</v>
      </c>
      <c r="CG45">
        <v>312</v>
      </c>
      <c r="CH45">
        <v>261</v>
      </c>
      <c r="CI45">
        <v>345</v>
      </c>
      <c r="CJ45">
        <v>414</v>
      </c>
      <c r="CK45">
        <v>500</v>
      </c>
      <c r="CL45">
        <v>742</v>
      </c>
      <c r="CM45">
        <v>456</v>
      </c>
      <c r="CN45">
        <v>4676</v>
      </c>
      <c r="CO45">
        <v>106</v>
      </c>
      <c r="CP45">
        <v>134</v>
      </c>
      <c r="CQ45">
        <v>177</v>
      </c>
      <c r="CR45">
        <v>222</v>
      </c>
      <c r="CS45">
        <v>116</v>
      </c>
      <c r="CT45">
        <v>63</v>
      </c>
      <c r="CU45">
        <v>77</v>
      </c>
      <c r="CV45">
        <v>80</v>
      </c>
      <c r="CW45">
        <v>191</v>
      </c>
      <c r="CX45">
        <v>323</v>
      </c>
      <c r="CY45">
        <v>371</v>
      </c>
      <c r="CZ45">
        <v>297</v>
      </c>
      <c r="DA45">
        <v>300</v>
      </c>
      <c r="DB45">
        <v>402</v>
      </c>
      <c r="DC45">
        <v>471</v>
      </c>
      <c r="DD45">
        <v>745</v>
      </c>
      <c r="DE45">
        <v>581</v>
      </c>
      <c r="DF45">
        <v>4708</v>
      </c>
      <c r="DG45">
        <v>3.8215711199808003E-2</v>
      </c>
      <c r="DH45">
        <v>4.9000000000000039</v>
      </c>
      <c r="DI45">
        <v>76.3</v>
      </c>
      <c r="DJ45">
        <v>61.81</v>
      </c>
      <c r="DK45">
        <v>93</v>
      </c>
      <c r="DL45">
        <v>75.510000000000005</v>
      </c>
      <c r="DM45">
        <v>18.23</v>
      </c>
      <c r="DN45">
        <v>18.23</v>
      </c>
      <c r="DO45">
        <v>0</v>
      </c>
      <c r="DP45">
        <v>0</v>
      </c>
      <c r="DQ45">
        <v>19.579999999999998</v>
      </c>
      <c r="DR45">
        <v>0</v>
      </c>
      <c r="DS45">
        <v>0</v>
      </c>
      <c r="DT45">
        <v>0</v>
      </c>
      <c r="DU45">
        <v>0</v>
      </c>
      <c r="DV45">
        <v>7.7</v>
      </c>
      <c r="DW45">
        <v>34.700000000000003</v>
      </c>
      <c r="DX45">
        <v>112.21</v>
      </c>
      <c r="DY45">
        <v>18</v>
      </c>
      <c r="DZ45">
        <v>5.8</v>
      </c>
      <c r="EA45">
        <v>10.51</v>
      </c>
      <c r="EB45">
        <v>10.32</v>
      </c>
      <c r="EC45">
        <v>-59.2</v>
      </c>
      <c r="ED45">
        <v>3.71</v>
      </c>
      <c r="EE45">
        <v>12.48</v>
      </c>
      <c r="EF45">
        <v>-1.06</v>
      </c>
      <c r="EG45">
        <v>8609.4245864187105</v>
      </c>
      <c r="EH45">
        <v>67.559759273910373</v>
      </c>
      <c r="EI45">
        <v>104.53</v>
      </c>
      <c r="EJ45">
        <v>26570.75</v>
      </c>
      <c r="EK45">
        <v>1258.9000000000001</v>
      </c>
      <c r="EL45">
        <v>529.27</v>
      </c>
      <c r="EM45">
        <v>23.39</v>
      </c>
      <c r="EN45">
        <v>30.05</v>
      </c>
      <c r="EO45">
        <v>0.36</v>
      </c>
      <c r="EP45">
        <v>11.14</v>
      </c>
      <c r="EQ45">
        <v>20.11</v>
      </c>
      <c r="ER45">
        <v>2.97</v>
      </c>
      <c r="ES45">
        <v>1.72</v>
      </c>
      <c r="ET45">
        <v>2.08</v>
      </c>
      <c r="EU45">
        <v>0.6</v>
      </c>
      <c r="EV45">
        <v>38327</v>
      </c>
      <c r="EW45">
        <v>2824.48</v>
      </c>
      <c r="EX45">
        <v>23.04</v>
      </c>
      <c r="EY45">
        <v>69.72</v>
      </c>
      <c r="EZ45">
        <v>9.2899999999999991</v>
      </c>
      <c r="FA45">
        <v>7.41</v>
      </c>
      <c r="FB45">
        <v>-0.79</v>
      </c>
      <c r="FC45">
        <v>2526</v>
      </c>
      <c r="FD45">
        <v>32.53</v>
      </c>
      <c r="FE45">
        <v>3834</v>
      </c>
      <c r="FF45">
        <v>38.94</v>
      </c>
      <c r="FG45">
        <v>12.87</v>
      </c>
      <c r="FH45">
        <v>52</v>
      </c>
      <c r="FI45">
        <v>3</v>
      </c>
      <c r="FJ45">
        <v>52</v>
      </c>
      <c r="FK45">
        <v>0</v>
      </c>
      <c r="FL45">
        <v>24</v>
      </c>
      <c r="FM45">
        <v>2</v>
      </c>
      <c r="FN45">
        <v>23</v>
      </c>
      <c r="FO45">
        <v>0</v>
      </c>
      <c r="FP45">
        <v>2026</v>
      </c>
      <c r="FQ45">
        <v>74</v>
      </c>
      <c r="FR45">
        <v>1952</v>
      </c>
      <c r="FS45">
        <v>0</v>
      </c>
      <c r="FT45">
        <v>94.34</v>
      </c>
      <c r="FU45">
        <v>5.1100000000000003</v>
      </c>
      <c r="FV45">
        <v>0.54</v>
      </c>
      <c r="FW45">
        <v>53.321119319568567</v>
      </c>
      <c r="FX45">
        <v>100.18954943796901</v>
      </c>
      <c r="FY45">
        <v>2.2233867410427901E-2</v>
      </c>
      <c r="FZ45">
        <v>447.08959699912532</v>
      </c>
      <c r="GA45">
        <v>153.51066875753759</v>
      </c>
      <c r="GB45">
        <v>65.265528610401276</v>
      </c>
      <c r="GC45">
        <v>51.4</v>
      </c>
      <c r="GD45">
        <v>99.829542688904013</v>
      </c>
      <c r="GE45">
        <v>0.17045731109598711</v>
      </c>
      <c r="GF45">
        <v>1.6040268456375839</v>
      </c>
      <c r="GG45">
        <v>0</v>
      </c>
      <c r="GH45">
        <v>1</v>
      </c>
      <c r="GI45">
        <v>0</v>
      </c>
      <c r="GJ45">
        <v>0</v>
      </c>
      <c r="GK45">
        <v>0.50689397049353968</v>
      </c>
      <c r="GL45">
        <v>0</v>
      </c>
      <c r="GM45">
        <v>0.49206349206349198</v>
      </c>
      <c r="GN45">
        <v>21.031746031746032</v>
      </c>
      <c r="GO45">
        <v>0</v>
      </c>
      <c r="GP45">
        <v>1.984126984126984</v>
      </c>
      <c r="GQ45">
        <v>94.444444444444443</v>
      </c>
      <c r="GR45">
        <v>252</v>
      </c>
      <c r="GS45">
        <v>2.325532576629401</v>
      </c>
      <c r="GT45">
        <v>1.6415797158568921</v>
      </c>
      <c r="GU45">
        <v>78.968253968253975</v>
      </c>
      <c r="GV45">
        <v>100</v>
      </c>
      <c r="GW45">
        <v>100</v>
      </c>
      <c r="GX45">
        <v>1.4620063691194061</v>
      </c>
      <c r="GY45">
        <v>60.894790412024697</v>
      </c>
      <c r="GZ45">
        <v>3.0042</v>
      </c>
      <c r="HA45">
        <v>39.031999999999996</v>
      </c>
      <c r="HB45">
        <v>0.82099999999999995</v>
      </c>
      <c r="HC45">
        <v>0.17799999999999999</v>
      </c>
      <c r="HD45">
        <v>9.8000000000000004E-2</v>
      </c>
      <c r="HE45">
        <v>0.49199999999999999</v>
      </c>
      <c r="HF45">
        <v>0.154</v>
      </c>
      <c r="HG45">
        <v>7.8E-2</v>
      </c>
      <c r="HH45">
        <v>2.5000000000000001E-2</v>
      </c>
      <c r="HI45">
        <v>3.3000000000000002E-2</v>
      </c>
      <c r="HJ45">
        <v>0.186</v>
      </c>
      <c r="HK45">
        <v>0.57799999999999996</v>
      </c>
      <c r="HL45">
        <v>0.17799999999999999</v>
      </c>
      <c r="HM45">
        <v>636.4</v>
      </c>
      <c r="HN45">
        <v>0.76116778051354195</v>
      </c>
      <c r="HO45">
        <v>492.08</v>
      </c>
      <c r="HP45">
        <v>335.2</v>
      </c>
      <c r="HQ45">
        <v>524.17999999999995</v>
      </c>
      <c r="HR45">
        <v>10.7</v>
      </c>
      <c r="HS45">
        <v>11</v>
      </c>
      <c r="HT45">
        <v>10</v>
      </c>
      <c r="HU45">
        <v>1</v>
      </c>
      <c r="HV45">
        <v>0</v>
      </c>
      <c r="HW45">
        <v>117.6722293538725</v>
      </c>
      <c r="KR45">
        <v>78.900000000000006</v>
      </c>
      <c r="KS45">
        <v>14.52</v>
      </c>
      <c r="KT45">
        <v>25.6</v>
      </c>
      <c r="KU45">
        <v>11.65</v>
      </c>
      <c r="KV45">
        <v>63.16</v>
      </c>
      <c r="KW45">
        <v>12.1</v>
      </c>
      <c r="KX45">
        <v>12.1</v>
      </c>
      <c r="KY45">
        <v>12.1</v>
      </c>
      <c r="KZ45">
        <v>2907.25</v>
      </c>
      <c r="LA45">
        <v>14.61</v>
      </c>
      <c r="LB45">
        <v>2834.41</v>
      </c>
      <c r="LC45">
        <v>21.41</v>
      </c>
      <c r="LD45">
        <v>2217.19</v>
      </c>
      <c r="LE45">
        <v>24.36</v>
      </c>
      <c r="LF45">
        <v>632.82000000000005</v>
      </c>
      <c r="LG45">
        <v>83.85</v>
      </c>
      <c r="LH45">
        <v>77.040000000000006</v>
      </c>
      <c r="LI45">
        <v>84.85</v>
      </c>
      <c r="LJ45">
        <v>-51.74</v>
      </c>
      <c r="LK45">
        <v>21.01</v>
      </c>
      <c r="LL45">
        <v>14.37</v>
      </c>
      <c r="LM45">
        <v>5.21</v>
      </c>
      <c r="LN45">
        <v>3.74</v>
      </c>
      <c r="LO45">
        <v>16.989999999999998</v>
      </c>
      <c r="LP45">
        <v>1.81</v>
      </c>
      <c r="LQ45">
        <v>2.46</v>
      </c>
      <c r="LR45">
        <v>2.79</v>
      </c>
      <c r="LS45">
        <v>64.933734939759006</v>
      </c>
      <c r="LT45">
        <v>10.3346116970278</v>
      </c>
      <c r="LU45">
        <v>6.2831325301204801</v>
      </c>
      <c r="LV45">
        <v>21557.9645469856</v>
      </c>
      <c r="LW45">
        <v>2086</v>
      </c>
      <c r="LX45">
        <v>899</v>
      </c>
      <c r="LY45">
        <v>1163</v>
      </c>
      <c r="LZ45">
        <v>24</v>
      </c>
      <c r="MA45">
        <v>108</v>
      </c>
      <c r="MB45">
        <v>72</v>
      </c>
      <c r="MC45">
        <v>236</v>
      </c>
      <c r="MD45">
        <v>783</v>
      </c>
      <c r="ME45">
        <v>742</v>
      </c>
      <c r="MF45">
        <v>114</v>
      </c>
      <c r="MG45">
        <v>31</v>
      </c>
      <c r="MH45">
        <v>332</v>
      </c>
      <c r="MI45">
        <v>161</v>
      </c>
      <c r="MJ45">
        <v>163</v>
      </c>
      <c r="MK45">
        <v>0.50308641975308599</v>
      </c>
      <c r="ML45">
        <v>8</v>
      </c>
      <c r="MM45">
        <v>25</v>
      </c>
      <c r="MN45">
        <v>12</v>
      </c>
      <c r="MO45">
        <v>50</v>
      </c>
      <c r="MP45">
        <v>129</v>
      </c>
      <c r="MQ45">
        <v>85</v>
      </c>
      <c r="MR45">
        <v>27</v>
      </c>
      <c r="MS45">
        <v>5</v>
      </c>
      <c r="MT45">
        <v>21558</v>
      </c>
      <c r="MU45">
        <v>2.3061579532504899</v>
      </c>
      <c r="MV45">
        <v>39.380952380952401</v>
      </c>
      <c r="MW45">
        <v>42.914285714285697</v>
      </c>
      <c r="MX45">
        <v>41.589285714285701</v>
      </c>
      <c r="MY45">
        <v>9856.0077032142908</v>
      </c>
      <c r="MZ45">
        <v>4.6351089428571397</v>
      </c>
      <c r="NA45">
        <v>4.1071428571428603</v>
      </c>
      <c r="NB45">
        <v>94.732142857142904</v>
      </c>
      <c r="NC45">
        <v>1991.5357142857099</v>
      </c>
      <c r="ND45">
        <v>0.44500000000000001</v>
      </c>
      <c r="NE45">
        <v>-1</v>
      </c>
      <c r="NF45">
        <v>34.692995174972282</v>
      </c>
      <c r="NG45">
        <v>3.4384629000439619</v>
      </c>
      <c r="NH45">
        <v>16</v>
      </c>
      <c r="NI45">
        <v>3</v>
      </c>
      <c r="NJ45">
        <v>31</v>
      </c>
      <c r="NK45">
        <v>41</v>
      </c>
      <c r="NL45">
        <v>51</v>
      </c>
      <c r="NM45">
        <v>0.1126760563380282</v>
      </c>
      <c r="NN45">
        <v>2.1126760563380281E-2</v>
      </c>
      <c r="NO45">
        <v>0.21830985915492959</v>
      </c>
      <c r="NP45">
        <v>0.28873239436619719</v>
      </c>
      <c r="NQ45">
        <v>0.35915492957746481</v>
      </c>
      <c r="NR45">
        <v>53.2112676056338</v>
      </c>
      <c r="NS45">
        <v>142</v>
      </c>
      <c r="NT45">
        <v>0.5</v>
      </c>
      <c r="NU45">
        <v>142</v>
      </c>
      <c r="NV45">
        <v>19.643058361391699</v>
      </c>
      <c r="NW45">
        <v>9</v>
      </c>
      <c r="NX45">
        <v>0.22222222222222221</v>
      </c>
      <c r="NY45">
        <v>0.1111111111111111</v>
      </c>
      <c r="NZ45">
        <v>0</v>
      </c>
      <c r="OA45">
        <v>0.44444444444444442</v>
      </c>
      <c r="OB45">
        <v>0.1111111111111111</v>
      </c>
      <c r="OC45">
        <v>0</v>
      </c>
      <c r="OD45">
        <v>0.1111111111111111</v>
      </c>
      <c r="OE45">
        <v>3.194690265486726</v>
      </c>
      <c r="OF45">
        <v>20.87476422250316</v>
      </c>
      <c r="OG45">
        <v>113</v>
      </c>
      <c r="OH45">
        <v>0.1061946902654867</v>
      </c>
      <c r="OI45">
        <v>0.1415929203539823</v>
      </c>
      <c r="OJ45">
        <v>0.27433628318584069</v>
      </c>
      <c r="OK45">
        <v>0.247787610619469</v>
      </c>
      <c r="OL45">
        <v>0.1415929203539823</v>
      </c>
      <c r="OM45">
        <v>7.9646017699115043E-2</v>
      </c>
      <c r="ON45">
        <v>8.8495575221238937E-3</v>
      </c>
      <c r="OO45">
        <v>29</v>
      </c>
      <c r="OP45">
        <v>10</v>
      </c>
      <c r="OQ45">
        <v>61</v>
      </c>
      <c r="OR45">
        <v>34</v>
      </c>
      <c r="OS45">
        <v>16</v>
      </c>
      <c r="OT45">
        <v>0.1933333333333333</v>
      </c>
      <c r="OU45">
        <v>6.6666666666666666E-2</v>
      </c>
      <c r="OV45">
        <v>0.40666666666666668</v>
      </c>
      <c r="OW45">
        <v>0.22666666666666671</v>
      </c>
      <c r="OX45">
        <v>0.1066666666666667</v>
      </c>
      <c r="OY45">
        <v>41.43333333333333</v>
      </c>
      <c r="OZ45">
        <v>150</v>
      </c>
      <c r="PA45">
        <v>0.47794117647058831</v>
      </c>
      <c r="PB45">
        <v>136</v>
      </c>
      <c r="PC45">
        <v>9.6880247750372899</v>
      </c>
      <c r="PD45">
        <v>3218</v>
      </c>
      <c r="PE45">
        <v>0.13082660037290239</v>
      </c>
      <c r="PF45">
        <v>0.17961466749533869</v>
      </c>
      <c r="PG45">
        <v>0.36357986326911118</v>
      </c>
      <c r="PH45">
        <v>0.22249844623990059</v>
      </c>
      <c r="PI45">
        <v>9.2914853946550649E-2</v>
      </c>
      <c r="PJ45">
        <v>9.9440646364201361E-3</v>
      </c>
      <c r="PK45">
        <v>6.215040397762585E-4</v>
      </c>
      <c r="PL45">
        <v>1563</v>
      </c>
      <c r="PM45">
        <v>448</v>
      </c>
      <c r="PN45">
        <v>2190</v>
      </c>
      <c r="PO45">
        <v>2551</v>
      </c>
      <c r="PP45">
        <v>2473</v>
      </c>
      <c r="PQ45">
        <v>16.899999999999999</v>
      </c>
      <c r="PR45">
        <v>4.9000000000000004</v>
      </c>
      <c r="PS45">
        <v>23.7</v>
      </c>
      <c r="PT45">
        <v>27.7</v>
      </c>
      <c r="PU45">
        <v>26.8</v>
      </c>
      <c r="PV45">
        <v>48.2</v>
      </c>
      <c r="PW45">
        <v>0.50064184852374838</v>
      </c>
    </row>
    <row r="46" spans="1:439" x14ac:dyDescent="0.3">
      <c r="A46" t="s">
        <v>800</v>
      </c>
      <c r="B46" t="s">
        <v>814</v>
      </c>
      <c r="C46">
        <v>1</v>
      </c>
      <c r="D46" t="s">
        <v>818</v>
      </c>
      <c r="E46" t="s">
        <v>822</v>
      </c>
      <c r="F46" t="s">
        <v>196</v>
      </c>
      <c r="G46" t="s">
        <v>352</v>
      </c>
      <c r="H46" t="s">
        <v>353</v>
      </c>
      <c r="I46" t="s">
        <v>354</v>
      </c>
      <c r="J46" t="s">
        <v>355</v>
      </c>
      <c r="K46">
        <v>6.9570679999999996</v>
      </c>
      <c r="L46">
        <v>50.938107000000002</v>
      </c>
      <c r="M46" t="s">
        <v>896</v>
      </c>
      <c r="N46" t="s">
        <v>897</v>
      </c>
      <c r="O46" t="s">
        <v>897</v>
      </c>
      <c r="P46" t="s">
        <v>830</v>
      </c>
      <c r="Q46">
        <v>1</v>
      </c>
      <c r="R46">
        <v>11</v>
      </c>
      <c r="S46">
        <v>51</v>
      </c>
      <c r="T46">
        <v>71</v>
      </c>
      <c r="U46">
        <v>111</v>
      </c>
      <c r="V46">
        <v>5315000</v>
      </c>
      <c r="W46" t="s">
        <v>901</v>
      </c>
      <c r="X46">
        <v>0</v>
      </c>
      <c r="Y46">
        <v>405.02</v>
      </c>
      <c r="Z46">
        <v>46.4</v>
      </c>
      <c r="AA46">
        <v>8.2110000000000003</v>
      </c>
      <c r="AB46">
        <v>12.81</v>
      </c>
      <c r="AC46">
        <v>17.399999999999999</v>
      </c>
      <c r="AD46">
        <v>3.3</v>
      </c>
      <c r="AE46">
        <v>38.200000000000003</v>
      </c>
      <c r="AF46">
        <v>26.86</v>
      </c>
      <c r="AG46">
        <v>810.00000000000011</v>
      </c>
      <c r="AH46">
        <v>9.94</v>
      </c>
      <c r="AI46">
        <v>5.1100000000000003</v>
      </c>
      <c r="AJ46">
        <v>11.8</v>
      </c>
      <c r="AK46">
        <v>1154209</v>
      </c>
      <c r="AL46">
        <v>8821</v>
      </c>
      <c r="AM46">
        <v>32</v>
      </c>
      <c r="AN46">
        <v>67.38</v>
      </c>
      <c r="AO46">
        <v>30.7</v>
      </c>
      <c r="AP46">
        <v>1.86</v>
      </c>
      <c r="AQ46">
        <v>40.4</v>
      </c>
      <c r="AR46">
        <v>24.198945662637911</v>
      </c>
      <c r="AS46">
        <v>2.5099999999999998</v>
      </c>
      <c r="AT46">
        <v>990.85</v>
      </c>
      <c r="AU46">
        <v>1084831</v>
      </c>
      <c r="AV46">
        <v>2678.5950617283952</v>
      </c>
      <c r="AW46">
        <v>526588</v>
      </c>
      <c r="AX46">
        <v>558243</v>
      </c>
      <c r="AY46">
        <v>5.9</v>
      </c>
      <c r="AZ46">
        <v>-3.8</v>
      </c>
      <c r="BA46">
        <v>42.2</v>
      </c>
      <c r="BB46">
        <v>57.72834184759472</v>
      </c>
      <c r="BC46">
        <v>4176.25</v>
      </c>
      <c r="BD46">
        <v>0.51466726996660694</v>
      </c>
      <c r="BE46">
        <v>28225</v>
      </c>
      <c r="BF46">
        <v>27055</v>
      </c>
      <c r="BG46">
        <v>37464</v>
      </c>
      <c r="BH46">
        <v>44382</v>
      </c>
      <c r="BI46">
        <v>27044</v>
      </c>
      <c r="BJ46">
        <v>18586</v>
      </c>
      <c r="BK46">
        <v>62613</v>
      </c>
      <c r="BL46">
        <v>85810</v>
      </c>
      <c r="BM46">
        <v>86881</v>
      </c>
      <c r="BN46">
        <v>75878</v>
      </c>
      <c r="BO46">
        <v>70684</v>
      </c>
      <c r="BP46">
        <v>65754</v>
      </c>
      <c r="BQ46">
        <v>69483</v>
      </c>
      <c r="BR46">
        <v>77148</v>
      </c>
      <c r="BS46">
        <v>64282</v>
      </c>
      <c r="BT46">
        <v>90759</v>
      </c>
      <c r="BU46">
        <v>92360</v>
      </c>
      <c r="BV46">
        <v>1087353</v>
      </c>
      <c r="BW46">
        <v>14398</v>
      </c>
      <c r="BX46">
        <v>13976</v>
      </c>
      <c r="BY46">
        <v>19218</v>
      </c>
      <c r="BZ46">
        <v>22904</v>
      </c>
      <c r="CA46">
        <v>14013</v>
      </c>
      <c r="CB46">
        <v>9375</v>
      </c>
      <c r="CC46">
        <v>29409</v>
      </c>
      <c r="CD46">
        <v>41062</v>
      </c>
      <c r="CE46">
        <v>43314</v>
      </c>
      <c r="CF46">
        <v>37970</v>
      </c>
      <c r="CG46">
        <v>34654</v>
      </c>
      <c r="CH46">
        <v>32586</v>
      </c>
      <c r="CI46">
        <v>35070</v>
      </c>
      <c r="CJ46">
        <v>39219</v>
      </c>
      <c r="CK46">
        <v>31729</v>
      </c>
      <c r="CL46">
        <v>41709</v>
      </c>
      <c r="CM46">
        <v>37444</v>
      </c>
      <c r="CN46">
        <v>527728</v>
      </c>
      <c r="CO46">
        <v>13827</v>
      </c>
      <c r="CP46">
        <v>13079</v>
      </c>
      <c r="CQ46">
        <v>18246</v>
      </c>
      <c r="CR46">
        <v>21478</v>
      </c>
      <c r="CS46">
        <v>13031</v>
      </c>
      <c r="CT46">
        <v>9211</v>
      </c>
      <c r="CU46">
        <v>33204</v>
      </c>
      <c r="CV46">
        <v>44748</v>
      </c>
      <c r="CW46">
        <v>43567</v>
      </c>
      <c r="CX46">
        <v>37908</v>
      </c>
      <c r="CY46">
        <v>36030</v>
      </c>
      <c r="CZ46">
        <v>33168</v>
      </c>
      <c r="DA46">
        <v>34413</v>
      </c>
      <c r="DB46">
        <v>37929</v>
      </c>
      <c r="DC46">
        <v>32553</v>
      </c>
      <c r="DD46">
        <v>49050</v>
      </c>
      <c r="DE46">
        <v>54916</v>
      </c>
      <c r="DF46">
        <v>559625</v>
      </c>
      <c r="DG46">
        <v>0.18857868184076601</v>
      </c>
      <c r="DH46">
        <v>30.3</v>
      </c>
      <c r="DI46">
        <v>77.8</v>
      </c>
      <c r="DJ46">
        <v>36.71</v>
      </c>
      <c r="DK46">
        <v>95.77</v>
      </c>
      <c r="DL46">
        <v>8.61</v>
      </c>
      <c r="DM46">
        <v>37.950000000000003</v>
      </c>
      <c r="DN46">
        <v>100.91</v>
      </c>
      <c r="DO46">
        <v>62.960000000000008</v>
      </c>
      <c r="DP46">
        <v>37.67</v>
      </c>
      <c r="DQ46">
        <v>12.04</v>
      </c>
      <c r="DR46">
        <v>119.3</v>
      </c>
      <c r="DS46">
        <v>119.3</v>
      </c>
      <c r="DT46">
        <v>97.27</v>
      </c>
      <c r="DU46">
        <v>9.5644390693112605E-2</v>
      </c>
      <c r="DV46">
        <v>5.3</v>
      </c>
      <c r="DW46">
        <v>42.6</v>
      </c>
      <c r="DX46">
        <v>97.44</v>
      </c>
      <c r="DY46">
        <v>41.11</v>
      </c>
      <c r="DZ46">
        <v>-6.99</v>
      </c>
      <c r="EA46">
        <v>18</v>
      </c>
      <c r="EB46">
        <v>-24.3</v>
      </c>
      <c r="EC46">
        <v>42.61</v>
      </c>
      <c r="ED46">
        <v>10.61</v>
      </c>
      <c r="EE46">
        <v>-24.98</v>
      </c>
      <c r="EF46">
        <v>-4.83</v>
      </c>
      <c r="EG46">
        <v>12746.593709066199</v>
      </c>
      <c r="EH46">
        <v>218.8359292829943</v>
      </c>
      <c r="EI46">
        <v>84.98</v>
      </c>
      <c r="EJ46">
        <v>27060.47</v>
      </c>
      <c r="EK46">
        <v>2113.42</v>
      </c>
      <c r="EL46">
        <v>1315.19</v>
      </c>
      <c r="EM46">
        <v>10.75</v>
      </c>
      <c r="EN46">
        <v>69.63</v>
      </c>
      <c r="EO46">
        <v>0.62</v>
      </c>
      <c r="EP46">
        <v>3.16</v>
      </c>
      <c r="EQ46">
        <v>9.2899999999999991</v>
      </c>
      <c r="ER46">
        <v>21.36</v>
      </c>
      <c r="ES46">
        <v>6.35</v>
      </c>
      <c r="ET46">
        <v>5.18</v>
      </c>
      <c r="EU46">
        <v>8.16</v>
      </c>
      <c r="EV46">
        <v>53826</v>
      </c>
      <c r="EW46">
        <v>3988.3</v>
      </c>
      <c r="EX46">
        <v>24.63</v>
      </c>
      <c r="EY46">
        <v>59.21</v>
      </c>
      <c r="EZ46">
        <v>28.92</v>
      </c>
      <c r="FA46">
        <v>14.36</v>
      </c>
      <c r="FB46">
        <v>1.41</v>
      </c>
      <c r="FC46">
        <v>606633</v>
      </c>
      <c r="FD46">
        <v>31.42</v>
      </c>
      <c r="FE46">
        <v>440855</v>
      </c>
      <c r="FF46">
        <v>73.63</v>
      </c>
      <c r="FG46">
        <v>15.71</v>
      </c>
      <c r="FH46">
        <v>798</v>
      </c>
      <c r="FI46">
        <v>31</v>
      </c>
      <c r="FJ46">
        <v>716</v>
      </c>
      <c r="FK46">
        <v>184</v>
      </c>
      <c r="FL46">
        <v>785</v>
      </c>
      <c r="FM46">
        <v>31</v>
      </c>
      <c r="FN46">
        <v>703</v>
      </c>
      <c r="FO46">
        <v>184</v>
      </c>
      <c r="FP46">
        <v>190474</v>
      </c>
      <c r="FQ46">
        <v>7857</v>
      </c>
      <c r="FR46">
        <v>116226</v>
      </c>
      <c r="FS46">
        <v>66391</v>
      </c>
      <c r="FT46">
        <v>85.86</v>
      </c>
      <c r="FU46">
        <v>9.11</v>
      </c>
      <c r="FV46">
        <v>5.03</v>
      </c>
      <c r="FW46">
        <v>889.77836233047196</v>
      </c>
      <c r="FX46">
        <v>1757.336873092831</v>
      </c>
      <c r="FY46">
        <v>44.765639449642919</v>
      </c>
      <c r="FZ46">
        <v>5515.1813884054282</v>
      </c>
      <c r="GA46">
        <v>2647.1152354233031</v>
      </c>
      <c r="GB46">
        <v>66.386867091255013</v>
      </c>
      <c r="GC46">
        <v>79.3</v>
      </c>
      <c r="GD46">
        <v>79.809538946005006</v>
      </c>
      <c r="GE46">
        <v>20.190461053994991</v>
      </c>
      <c r="GF46">
        <v>1.161700048851978</v>
      </c>
      <c r="GG46">
        <v>0.104630051256423</v>
      </c>
      <c r="GH46">
        <v>0.895369948743577</v>
      </c>
      <c r="GI46">
        <v>0.14206100004277369</v>
      </c>
      <c r="GJ46">
        <v>0</v>
      </c>
      <c r="GK46">
        <v>1.1310756040168981</v>
      </c>
      <c r="GL46">
        <v>0.13217385572214471</v>
      </c>
      <c r="GM46">
        <v>0.34870668618838457</v>
      </c>
      <c r="GN46">
        <v>36.298194241093221</v>
      </c>
      <c r="GO46">
        <v>2.64763299170327E-2</v>
      </c>
      <c r="GP46">
        <v>11.71303074670571</v>
      </c>
      <c r="GQ46">
        <v>94.838945827232806</v>
      </c>
      <c r="GR46">
        <v>8196</v>
      </c>
      <c r="GS46">
        <v>3.2120358518434191</v>
      </c>
      <c r="GT46">
        <v>3.0962006830387829</v>
      </c>
      <c r="GU46">
        <v>63.701805758906779</v>
      </c>
      <c r="GV46">
        <v>94.156010230179035</v>
      </c>
      <c r="GW46">
        <v>94.754956977179191</v>
      </c>
      <c r="GX46">
        <v>6.5360870010451926</v>
      </c>
      <c r="GY46">
        <v>409.81631078350978</v>
      </c>
      <c r="GZ46">
        <v>3.1686999999999999</v>
      </c>
      <c r="HA46">
        <v>36.4544</v>
      </c>
      <c r="HB46">
        <v>0.86499999999999999</v>
      </c>
      <c r="HC46">
        <v>0.26900000000000002</v>
      </c>
      <c r="HD46">
        <v>0.16400000000000001</v>
      </c>
      <c r="HE46">
        <v>0.28699999999999998</v>
      </c>
      <c r="HF46">
        <v>0.106</v>
      </c>
      <c r="HG46">
        <v>0.17299999999999999</v>
      </c>
      <c r="HH46">
        <v>3.3000000000000002E-2</v>
      </c>
      <c r="HI46">
        <v>5.0999999999999997E-2</v>
      </c>
      <c r="HJ46">
        <v>0.19800000000000001</v>
      </c>
      <c r="HK46">
        <v>0.41499999999999998</v>
      </c>
      <c r="HL46">
        <v>0.30299999999999999</v>
      </c>
      <c r="HM46">
        <v>457.6</v>
      </c>
      <c r="HN46">
        <v>1.998119988493033</v>
      </c>
      <c r="HO46">
        <v>551.51</v>
      </c>
      <c r="HP46">
        <v>477.6</v>
      </c>
      <c r="HQ46">
        <v>545.05999999999995</v>
      </c>
      <c r="HR46">
        <v>1.29</v>
      </c>
      <c r="HS46">
        <v>1973</v>
      </c>
      <c r="HT46">
        <v>1739</v>
      </c>
      <c r="HU46">
        <v>231</v>
      </c>
      <c r="HV46">
        <v>3</v>
      </c>
      <c r="HW46">
        <v>181.87164636703781</v>
      </c>
      <c r="HX46" t="s">
        <v>896</v>
      </c>
      <c r="HY46">
        <v>2761</v>
      </c>
      <c r="HZ46">
        <v>4.24</v>
      </c>
      <c r="IA46">
        <v>4</v>
      </c>
      <c r="IB46">
        <v>4.5</v>
      </c>
      <c r="IC46">
        <v>4.8</v>
      </c>
      <c r="ID46">
        <v>4.8</v>
      </c>
      <c r="IE46">
        <v>3.1</v>
      </c>
      <c r="IF46">
        <v>4.3</v>
      </c>
      <c r="IG46">
        <v>4.2</v>
      </c>
      <c r="IH46">
        <v>3.2</v>
      </c>
      <c r="II46">
        <v>4.0999999999999996</v>
      </c>
      <c r="IJ46">
        <v>4.2</v>
      </c>
      <c r="IK46">
        <v>3.3</v>
      </c>
      <c r="IL46">
        <v>5.0999999999999996</v>
      </c>
      <c r="IM46">
        <v>4.5</v>
      </c>
      <c r="IN46">
        <v>5.0999999999999996</v>
      </c>
      <c r="IO46">
        <v>4.5</v>
      </c>
      <c r="IP46">
        <v>4.8</v>
      </c>
      <c r="IQ46">
        <v>4.3</v>
      </c>
      <c r="IR46">
        <v>5</v>
      </c>
      <c r="IS46">
        <v>4.9000000000000004</v>
      </c>
      <c r="IT46">
        <v>5.0999999999999996</v>
      </c>
      <c r="IU46">
        <v>4.8</v>
      </c>
      <c r="IV46">
        <v>4.8</v>
      </c>
      <c r="IW46">
        <v>5.0999999999999996</v>
      </c>
      <c r="IX46">
        <v>4.9000000000000004</v>
      </c>
      <c r="IY46">
        <v>4.3</v>
      </c>
      <c r="IZ46">
        <v>4.9000000000000004</v>
      </c>
      <c r="JA46">
        <v>4.8</v>
      </c>
      <c r="JB46">
        <v>3.2</v>
      </c>
      <c r="JC46">
        <v>3.5</v>
      </c>
      <c r="JD46">
        <v>2.2999999999999998</v>
      </c>
      <c r="JE46">
        <v>3.8</v>
      </c>
      <c r="JF46">
        <v>2.5</v>
      </c>
      <c r="JG46" t="s">
        <v>203</v>
      </c>
      <c r="JH46">
        <v>3353</v>
      </c>
      <c r="JI46">
        <v>11</v>
      </c>
      <c r="JJ46">
        <v>4.1900000000000004</v>
      </c>
      <c r="JK46">
        <v>3.9</v>
      </c>
      <c r="JL46">
        <v>4.5</v>
      </c>
      <c r="JM46">
        <v>4.8</v>
      </c>
      <c r="JN46">
        <v>4.7</v>
      </c>
      <c r="JO46">
        <v>3</v>
      </c>
      <c r="JP46">
        <v>4.3</v>
      </c>
      <c r="JQ46">
        <v>4.0999999999999996</v>
      </c>
      <c r="JR46">
        <v>3</v>
      </c>
      <c r="JS46">
        <v>4.0999999999999996</v>
      </c>
      <c r="JT46">
        <v>4.2</v>
      </c>
      <c r="JU46">
        <v>3.5</v>
      </c>
      <c r="JV46">
        <v>5.0999999999999996</v>
      </c>
      <c r="JW46">
        <v>4.5</v>
      </c>
      <c r="JX46">
        <v>5</v>
      </c>
      <c r="JY46">
        <v>4.5</v>
      </c>
      <c r="JZ46">
        <v>4.8</v>
      </c>
      <c r="KA46">
        <v>4.3</v>
      </c>
      <c r="KB46">
        <v>4.9000000000000004</v>
      </c>
      <c r="KC46">
        <v>4.8</v>
      </c>
      <c r="KD46">
        <v>5</v>
      </c>
      <c r="KE46">
        <v>4.7</v>
      </c>
      <c r="KF46">
        <v>4.7</v>
      </c>
      <c r="KG46">
        <v>5</v>
      </c>
      <c r="KH46">
        <v>5</v>
      </c>
      <c r="KI46">
        <v>4.2</v>
      </c>
      <c r="KJ46">
        <v>4.7</v>
      </c>
      <c r="KK46">
        <v>4.9000000000000004</v>
      </c>
      <c r="KL46">
        <v>3.1</v>
      </c>
      <c r="KM46">
        <v>3.4</v>
      </c>
      <c r="KN46">
        <v>2.2999999999999998</v>
      </c>
      <c r="KO46">
        <v>3.8</v>
      </c>
      <c r="KP46">
        <v>2.2999999999999998</v>
      </c>
      <c r="KQ46" t="s">
        <v>203</v>
      </c>
      <c r="KR46">
        <v>99.5</v>
      </c>
      <c r="KS46">
        <v>8.16</v>
      </c>
      <c r="KT46">
        <v>19.7</v>
      </c>
      <c r="KU46">
        <v>4.88</v>
      </c>
      <c r="KV46">
        <v>15.49</v>
      </c>
      <c r="KW46">
        <v>4.37</v>
      </c>
      <c r="KX46">
        <v>0</v>
      </c>
      <c r="KY46">
        <v>0</v>
      </c>
      <c r="KZ46">
        <v>406.84</v>
      </c>
      <c r="LA46">
        <v>96.19</v>
      </c>
      <c r="LB46">
        <v>482.93</v>
      </c>
      <c r="LC46">
        <v>91.62</v>
      </c>
      <c r="LD46">
        <v>497.53</v>
      </c>
      <c r="LE46">
        <v>93.55</v>
      </c>
      <c r="LF46">
        <v>224.25</v>
      </c>
      <c r="LG46">
        <v>100</v>
      </c>
      <c r="LH46">
        <v>50.33</v>
      </c>
      <c r="LI46">
        <v>31.74</v>
      </c>
      <c r="LJ46">
        <v>27.27</v>
      </c>
      <c r="LK46">
        <v>14.34</v>
      </c>
      <c r="LL46">
        <v>10.27</v>
      </c>
      <c r="LM46">
        <v>5.68</v>
      </c>
      <c r="LN46">
        <v>3.33</v>
      </c>
      <c r="LO46">
        <v>29.37</v>
      </c>
      <c r="LP46">
        <v>2.58</v>
      </c>
      <c r="LQ46">
        <v>31.03</v>
      </c>
      <c r="LR46">
        <v>1.87</v>
      </c>
      <c r="LS46">
        <v>97.056121503982197</v>
      </c>
      <c r="LT46">
        <v>5.7980017039733598</v>
      </c>
      <c r="LU46">
        <v>16.739581403963701</v>
      </c>
      <c r="LV46">
        <v>524006.28115539299</v>
      </c>
      <c r="LW46">
        <v>90377</v>
      </c>
      <c r="LX46">
        <v>44147</v>
      </c>
      <c r="LY46">
        <v>43061</v>
      </c>
      <c r="LZ46">
        <v>3169</v>
      </c>
      <c r="MA46">
        <v>4587</v>
      </c>
      <c r="MB46">
        <v>3295</v>
      </c>
      <c r="MC46">
        <v>14335</v>
      </c>
      <c r="MD46">
        <v>38211</v>
      </c>
      <c r="ME46">
        <v>23158</v>
      </c>
      <c r="MF46">
        <v>5746</v>
      </c>
      <c r="MG46">
        <v>1045</v>
      </c>
      <c r="MH46">
        <v>5399</v>
      </c>
      <c r="MI46">
        <v>2776</v>
      </c>
      <c r="MJ46">
        <v>2450</v>
      </c>
      <c r="MK46">
        <v>0.46880979716800603</v>
      </c>
      <c r="ML46">
        <v>177</v>
      </c>
      <c r="MM46">
        <v>335</v>
      </c>
      <c r="MN46">
        <v>260</v>
      </c>
      <c r="MO46">
        <v>1017</v>
      </c>
      <c r="MP46">
        <v>1988</v>
      </c>
      <c r="MQ46">
        <v>1360</v>
      </c>
      <c r="MR46">
        <v>362</v>
      </c>
      <c r="MS46">
        <v>79</v>
      </c>
      <c r="MT46">
        <v>524006</v>
      </c>
      <c r="MU46">
        <v>0.48303033482209901</v>
      </c>
      <c r="MV46">
        <v>43.3326563769293</v>
      </c>
      <c r="MW46">
        <v>41.559359715429103</v>
      </c>
      <c r="MX46">
        <v>42.312243221035303</v>
      </c>
      <c r="MY46">
        <v>7812.34245637613</v>
      </c>
      <c r="MZ46">
        <v>4.2673889638249802</v>
      </c>
      <c r="NA46">
        <v>5.7972473294987701</v>
      </c>
      <c r="NB46">
        <v>120.458093672966</v>
      </c>
      <c r="NC46">
        <v>1542.40509449466</v>
      </c>
      <c r="ND46">
        <v>0.17875457875457881</v>
      </c>
      <c r="NE46">
        <v>1365</v>
      </c>
      <c r="NF46">
        <v>52.434963370230903</v>
      </c>
      <c r="NG46">
        <v>12.993684827655141</v>
      </c>
      <c r="NH46">
        <v>590</v>
      </c>
      <c r="NI46">
        <v>490</v>
      </c>
      <c r="NJ46">
        <v>1275</v>
      </c>
      <c r="NK46">
        <v>1050</v>
      </c>
      <c r="NL46">
        <v>917</v>
      </c>
      <c r="NM46">
        <v>0.13651087459509489</v>
      </c>
      <c r="NN46">
        <v>0.1133734382230449</v>
      </c>
      <c r="NO46">
        <v>0.29500231374363722</v>
      </c>
      <c r="NP46">
        <v>0.24294308190652469</v>
      </c>
      <c r="NQ46">
        <v>0.21217029153169831</v>
      </c>
      <c r="NR46">
        <v>45.067329939842658</v>
      </c>
      <c r="NS46">
        <v>4322</v>
      </c>
      <c r="NT46">
        <v>0.50357554786620529</v>
      </c>
      <c r="NU46">
        <v>4335</v>
      </c>
      <c r="NV46">
        <v>25.347298235123581</v>
      </c>
      <c r="NW46">
        <v>219</v>
      </c>
      <c r="NX46">
        <v>0.16894977168949771</v>
      </c>
      <c r="NY46">
        <v>0.17351598173515981</v>
      </c>
      <c r="NZ46">
        <v>0.14611872146118721</v>
      </c>
      <c r="OA46">
        <v>0.19634703196347031</v>
      </c>
      <c r="OB46">
        <v>0.18264840182648401</v>
      </c>
      <c r="OC46">
        <v>6.3926940639269403E-2</v>
      </c>
      <c r="OD46">
        <v>6.8493150684931503E-2</v>
      </c>
      <c r="OE46">
        <v>3.5538752362948962</v>
      </c>
      <c r="OF46">
        <v>17.489896145722231</v>
      </c>
      <c r="OG46">
        <v>3174</v>
      </c>
      <c r="OH46">
        <v>0.220226843100189</v>
      </c>
      <c r="OI46">
        <v>0.28103339634530561</v>
      </c>
      <c r="OJ46">
        <v>0.21644612476370509</v>
      </c>
      <c r="OK46">
        <v>0.13673597983616889</v>
      </c>
      <c r="OL46">
        <v>8.2860743541272847E-2</v>
      </c>
      <c r="OM46">
        <v>3.1190926275992441E-2</v>
      </c>
      <c r="ON46">
        <v>3.1505986137366097E-2</v>
      </c>
      <c r="OO46">
        <v>380</v>
      </c>
      <c r="OP46">
        <v>590</v>
      </c>
      <c r="OQ46">
        <v>2928</v>
      </c>
      <c r="OR46">
        <v>1978</v>
      </c>
      <c r="OS46">
        <v>281</v>
      </c>
      <c r="OT46">
        <v>6.1718369335715437E-2</v>
      </c>
      <c r="OU46">
        <v>9.5825889231768713E-2</v>
      </c>
      <c r="OV46">
        <v>0.47555627740782852</v>
      </c>
      <c r="OW46">
        <v>0.32126035406853992</v>
      </c>
      <c r="OX46">
        <v>4.5639109956147478E-2</v>
      </c>
      <c r="OY46">
        <v>43.738021763846028</v>
      </c>
      <c r="OZ46">
        <v>6157</v>
      </c>
      <c r="PA46">
        <v>0.47573491041920329</v>
      </c>
      <c r="PB46">
        <v>5749</v>
      </c>
      <c r="PC46">
        <v>6.1057291879156157</v>
      </c>
      <c r="PD46">
        <v>107010</v>
      </c>
      <c r="PE46">
        <v>0.31420427997383421</v>
      </c>
      <c r="PF46">
        <v>0.29899074852817492</v>
      </c>
      <c r="PG46">
        <v>0.21053172600691519</v>
      </c>
      <c r="PH46">
        <v>0.1287636669470143</v>
      </c>
      <c r="PI46">
        <v>4.3351088683300627E-2</v>
      </c>
      <c r="PJ46">
        <v>3.859452387627325E-3</v>
      </c>
      <c r="PK46">
        <v>2.9903747313335199E-4</v>
      </c>
      <c r="PL46">
        <v>164016</v>
      </c>
      <c r="PM46">
        <v>164632</v>
      </c>
      <c r="PN46">
        <v>296638</v>
      </c>
      <c r="PO46">
        <v>210933</v>
      </c>
      <c r="PP46">
        <v>181135</v>
      </c>
      <c r="PQ46">
        <v>16.100000000000001</v>
      </c>
      <c r="PR46">
        <v>16.2</v>
      </c>
      <c r="PS46">
        <v>29.2</v>
      </c>
      <c r="PT46">
        <v>20.7</v>
      </c>
      <c r="PU46">
        <v>17.8</v>
      </c>
      <c r="PV46">
        <v>42.2</v>
      </c>
      <c r="PW46">
        <v>0.51458983012100501</v>
      </c>
    </row>
    <row r="47" spans="1:439" x14ac:dyDescent="0.3">
      <c r="A47" t="s">
        <v>800</v>
      </c>
      <c r="B47" t="s">
        <v>814</v>
      </c>
      <c r="C47">
        <v>1</v>
      </c>
      <c r="D47" t="s">
        <v>817</v>
      </c>
      <c r="E47" t="s">
        <v>820</v>
      </c>
      <c r="F47" t="s">
        <v>319</v>
      </c>
      <c r="G47" t="s">
        <v>658</v>
      </c>
      <c r="H47" t="s">
        <v>659</v>
      </c>
      <c r="I47" t="s">
        <v>660</v>
      </c>
      <c r="J47" t="s">
        <v>661</v>
      </c>
      <c r="K47">
        <v>11.877755000000001</v>
      </c>
      <c r="L47">
        <v>49.419327000000003</v>
      </c>
      <c r="M47" t="s">
        <v>662</v>
      </c>
      <c r="N47" t="s">
        <v>662</v>
      </c>
      <c r="O47" t="s">
        <v>663</v>
      </c>
      <c r="P47" t="s">
        <v>827</v>
      </c>
      <c r="Q47">
        <v>2</v>
      </c>
      <c r="R47">
        <v>22</v>
      </c>
      <c r="S47">
        <v>54</v>
      </c>
      <c r="T47">
        <v>76</v>
      </c>
      <c r="U47">
        <v>224</v>
      </c>
      <c r="V47">
        <v>0</v>
      </c>
      <c r="W47" t="s">
        <v>900</v>
      </c>
      <c r="X47">
        <v>0</v>
      </c>
      <c r="Y47">
        <v>47.3</v>
      </c>
      <c r="Z47">
        <v>9.4</v>
      </c>
      <c r="AA47">
        <v>3.173999999999999</v>
      </c>
      <c r="AB47">
        <v>3.33</v>
      </c>
      <c r="AC47">
        <v>50.1</v>
      </c>
      <c r="AD47">
        <v>9.1</v>
      </c>
      <c r="AE47">
        <v>38.409999999999997</v>
      </c>
      <c r="AF47">
        <v>202.14</v>
      </c>
      <c r="AG47">
        <v>179</v>
      </c>
      <c r="AH47">
        <v>5.88</v>
      </c>
      <c r="AI47">
        <v>4.04</v>
      </c>
      <c r="AJ47">
        <v>14.1</v>
      </c>
      <c r="AK47">
        <v>45447</v>
      </c>
      <c r="AL47">
        <v>0</v>
      </c>
      <c r="AM47">
        <v>1</v>
      </c>
      <c r="AN47">
        <v>120.65</v>
      </c>
      <c r="AO47">
        <v>35.26</v>
      </c>
      <c r="AP47">
        <v>2.16</v>
      </c>
      <c r="AQ47">
        <v>54.5</v>
      </c>
      <c r="AR47">
        <v>67.735098191885115</v>
      </c>
      <c r="AS47">
        <v>6.4</v>
      </c>
      <c r="AT47">
        <v>103.09</v>
      </c>
      <c r="AU47">
        <v>9894</v>
      </c>
      <c r="AV47">
        <v>210.5106382978723</v>
      </c>
      <c r="AW47">
        <v>4968</v>
      </c>
      <c r="AX47">
        <v>4926</v>
      </c>
      <c r="AY47">
        <v>0.56999999999999995</v>
      </c>
      <c r="AZ47">
        <v>-36.6</v>
      </c>
      <c r="BA47">
        <v>45.7</v>
      </c>
      <c r="BB47">
        <v>21.480677377333912</v>
      </c>
      <c r="BC47">
        <v>269.33999999999997</v>
      </c>
      <c r="BD47">
        <v>0.49812392252307069</v>
      </c>
      <c r="BE47">
        <v>235</v>
      </c>
      <c r="BF47">
        <v>277</v>
      </c>
      <c r="BG47">
        <v>398</v>
      </c>
      <c r="BH47">
        <v>400</v>
      </c>
      <c r="BI47">
        <v>272</v>
      </c>
      <c r="BJ47">
        <v>165</v>
      </c>
      <c r="BK47">
        <v>466</v>
      </c>
      <c r="BL47">
        <v>521</v>
      </c>
      <c r="BM47">
        <v>640</v>
      </c>
      <c r="BN47">
        <v>649</v>
      </c>
      <c r="BO47">
        <v>597</v>
      </c>
      <c r="BP47">
        <v>563</v>
      </c>
      <c r="BQ47">
        <v>717</v>
      </c>
      <c r="BR47">
        <v>841</v>
      </c>
      <c r="BS47">
        <v>889</v>
      </c>
      <c r="BT47">
        <v>1246</v>
      </c>
      <c r="BU47">
        <v>1007</v>
      </c>
      <c r="BV47">
        <v>9861</v>
      </c>
      <c r="BW47">
        <v>123</v>
      </c>
      <c r="BX47">
        <v>155</v>
      </c>
      <c r="BY47">
        <v>219</v>
      </c>
      <c r="BZ47">
        <v>227</v>
      </c>
      <c r="CA47">
        <v>154</v>
      </c>
      <c r="CB47">
        <v>86</v>
      </c>
      <c r="CC47">
        <v>245</v>
      </c>
      <c r="CD47">
        <v>274</v>
      </c>
      <c r="CE47">
        <v>344</v>
      </c>
      <c r="CF47">
        <v>338</v>
      </c>
      <c r="CG47">
        <v>302</v>
      </c>
      <c r="CH47">
        <v>270</v>
      </c>
      <c r="CI47">
        <v>344</v>
      </c>
      <c r="CJ47">
        <v>420</v>
      </c>
      <c r="CK47">
        <v>425</v>
      </c>
      <c r="CL47">
        <v>601</v>
      </c>
      <c r="CM47">
        <v>454</v>
      </c>
      <c r="CN47">
        <v>4949</v>
      </c>
      <c r="CO47">
        <v>112</v>
      </c>
      <c r="CP47">
        <v>122</v>
      </c>
      <c r="CQ47">
        <v>179</v>
      </c>
      <c r="CR47">
        <v>173</v>
      </c>
      <c r="CS47">
        <v>118</v>
      </c>
      <c r="CT47">
        <v>79</v>
      </c>
      <c r="CU47">
        <v>221</v>
      </c>
      <c r="CV47">
        <v>247</v>
      </c>
      <c r="CW47">
        <v>296</v>
      </c>
      <c r="CX47">
        <v>311</v>
      </c>
      <c r="CY47">
        <v>295</v>
      </c>
      <c r="CZ47">
        <v>293</v>
      </c>
      <c r="DA47">
        <v>373</v>
      </c>
      <c r="DB47">
        <v>421</v>
      </c>
      <c r="DC47">
        <v>464</v>
      </c>
      <c r="DD47">
        <v>645</v>
      </c>
      <c r="DE47">
        <v>553</v>
      </c>
      <c r="DF47">
        <v>4912</v>
      </c>
      <c r="DG47">
        <v>6.9305603431766796E-2</v>
      </c>
      <c r="DH47">
        <v>14.6</v>
      </c>
      <c r="DI47">
        <v>81.2</v>
      </c>
      <c r="DJ47">
        <v>25.49</v>
      </c>
      <c r="DK47">
        <v>80.83</v>
      </c>
      <c r="DL47">
        <v>15.69</v>
      </c>
      <c r="DM47">
        <v>31.47</v>
      </c>
      <c r="DN47">
        <v>56.12</v>
      </c>
      <c r="DO47">
        <v>24.65</v>
      </c>
      <c r="DP47">
        <v>0</v>
      </c>
      <c r="DQ47">
        <v>20.05</v>
      </c>
      <c r="DR47">
        <v>7.76</v>
      </c>
      <c r="DS47">
        <v>0</v>
      </c>
      <c r="DT47">
        <v>0</v>
      </c>
      <c r="DU47">
        <v>0</v>
      </c>
      <c r="DV47">
        <v>5.5</v>
      </c>
      <c r="DW47">
        <v>11.4</v>
      </c>
      <c r="DX47">
        <v>130.66</v>
      </c>
      <c r="DY47">
        <v>21.31</v>
      </c>
      <c r="DZ47">
        <v>4.45</v>
      </c>
      <c r="EA47">
        <v>10.69</v>
      </c>
      <c r="EB47">
        <v>12.73</v>
      </c>
      <c r="EC47">
        <v>-11.39</v>
      </c>
      <c r="ED47">
        <v>-9.7799999999999994</v>
      </c>
      <c r="EE47">
        <v>13.15</v>
      </c>
      <c r="EF47">
        <v>2.38</v>
      </c>
      <c r="EG47">
        <v>2217.6261059404801</v>
      </c>
      <c r="EH47">
        <v>13.40533915508062</v>
      </c>
      <c r="EI47">
        <v>78.010000000000005</v>
      </c>
      <c r="EJ47">
        <v>26437.72</v>
      </c>
      <c r="EK47">
        <v>1335.96</v>
      </c>
      <c r="EL47">
        <v>46.66</v>
      </c>
      <c r="EM47">
        <v>18.71</v>
      </c>
      <c r="EN47">
        <v>25.84</v>
      </c>
      <c r="EO47">
        <v>0.34</v>
      </c>
      <c r="EP47">
        <v>8.74</v>
      </c>
      <c r="EQ47">
        <v>17.18</v>
      </c>
      <c r="ER47">
        <v>7.45</v>
      </c>
      <c r="ES47">
        <v>2.17</v>
      </c>
      <c r="ET47">
        <v>12.84</v>
      </c>
      <c r="EU47">
        <v>1.69</v>
      </c>
      <c r="EV47">
        <v>43572</v>
      </c>
      <c r="EW47">
        <v>3437.18</v>
      </c>
      <c r="EX47">
        <v>24.72</v>
      </c>
      <c r="EY47">
        <v>69.61</v>
      </c>
      <c r="EZ47">
        <v>9.5500000000000007</v>
      </c>
      <c r="FA47">
        <v>11.22</v>
      </c>
      <c r="FB47">
        <v>0.93</v>
      </c>
      <c r="FC47">
        <v>2846</v>
      </c>
      <c r="FD47">
        <v>30.07</v>
      </c>
      <c r="FE47">
        <v>4432</v>
      </c>
      <c r="FF47">
        <v>50.59</v>
      </c>
      <c r="FG47">
        <v>17.510000000000002</v>
      </c>
      <c r="FH47">
        <v>32</v>
      </c>
      <c r="FI47">
        <v>0</v>
      </c>
      <c r="FJ47">
        <v>32</v>
      </c>
      <c r="FK47">
        <v>0</v>
      </c>
      <c r="FL47">
        <v>18</v>
      </c>
      <c r="FM47">
        <v>0</v>
      </c>
      <c r="FN47">
        <v>18</v>
      </c>
      <c r="FO47">
        <v>0</v>
      </c>
      <c r="FP47">
        <v>1008</v>
      </c>
      <c r="FQ47">
        <v>0</v>
      </c>
      <c r="FR47">
        <v>1008</v>
      </c>
      <c r="FS47">
        <v>0</v>
      </c>
      <c r="FT47">
        <v>57.45</v>
      </c>
      <c r="FU47">
        <v>32.270000000000003</v>
      </c>
      <c r="FV47">
        <v>10.28</v>
      </c>
      <c r="FW47">
        <v>30.630653199006289</v>
      </c>
      <c r="FX47">
        <v>72.822412397379281</v>
      </c>
      <c r="FY47">
        <v>4.1219831425597429</v>
      </c>
      <c r="FZ47">
        <v>293.05223154612048</v>
      </c>
      <c r="GA47">
        <v>103.4530655963856</v>
      </c>
      <c r="GB47">
        <v>70.391739459409067</v>
      </c>
      <c r="GC47">
        <v>59.7</v>
      </c>
      <c r="GD47">
        <v>98.524749811556973</v>
      </c>
      <c r="GE47">
        <v>1.4752501884430269</v>
      </c>
      <c r="GF47">
        <v>1.2738853503184711</v>
      </c>
      <c r="GG47">
        <v>0.3195545260805614</v>
      </c>
      <c r="GH47">
        <v>0.68044547391943855</v>
      </c>
      <c r="GI47">
        <v>0</v>
      </c>
      <c r="GJ47">
        <v>0</v>
      </c>
      <c r="GK47">
        <v>0.28331630879527042</v>
      </c>
      <c r="GL47">
        <v>0.13305255491887591</v>
      </c>
      <c r="GM47">
        <v>0.27304964539007093</v>
      </c>
      <c r="GN47">
        <v>11.347517730496451</v>
      </c>
      <c r="GO47">
        <v>0</v>
      </c>
      <c r="GP47">
        <v>2.1276595744680851</v>
      </c>
      <c r="GQ47">
        <v>92.553191489361694</v>
      </c>
      <c r="GR47">
        <v>282</v>
      </c>
      <c r="GS47">
        <v>2.5138216772503572</v>
      </c>
      <c r="GT47">
        <v>2.725873789958067</v>
      </c>
      <c r="GU47">
        <v>88.652482269503551</v>
      </c>
      <c r="GV47">
        <v>98.89705882352942</v>
      </c>
      <c r="GW47">
        <v>98.921251348435817</v>
      </c>
      <c r="GX47">
        <v>2.2011290552422471</v>
      </c>
      <c r="GY47">
        <v>95.637571907252138</v>
      </c>
      <c r="GZ47">
        <v>3.0630000000000002</v>
      </c>
      <c r="HA47">
        <v>42.180100000000003</v>
      </c>
      <c r="HB47">
        <v>0.84199999999999997</v>
      </c>
      <c r="HC47">
        <v>0.189</v>
      </c>
      <c r="HD47">
        <v>6.5000000000000002E-2</v>
      </c>
      <c r="HE47">
        <v>0.52600000000000002</v>
      </c>
      <c r="HF47">
        <v>0.14199999999999999</v>
      </c>
      <c r="HG47">
        <v>7.9000000000000001E-2</v>
      </c>
      <c r="HH47">
        <v>2.7E-2</v>
      </c>
      <c r="HI47">
        <v>1.6E-2</v>
      </c>
      <c r="HJ47">
        <v>0.186</v>
      </c>
      <c r="HK47">
        <v>0.627</v>
      </c>
      <c r="HL47">
        <v>0.14399999999999999</v>
      </c>
      <c r="HM47">
        <v>687.1</v>
      </c>
      <c r="HN47">
        <v>2.456262149402944</v>
      </c>
      <c r="HO47">
        <v>333.54</v>
      </c>
      <c r="HP47">
        <v>383</v>
      </c>
      <c r="HQ47">
        <v>353.75</v>
      </c>
      <c r="HR47">
        <v>0</v>
      </c>
      <c r="HS47">
        <v>12</v>
      </c>
      <c r="HT47">
        <v>10</v>
      </c>
      <c r="HU47">
        <v>2</v>
      </c>
      <c r="HV47">
        <v>0</v>
      </c>
      <c r="HW47">
        <v>121.2856276531231</v>
      </c>
      <c r="KR47">
        <v>86.4</v>
      </c>
      <c r="KS47">
        <v>6.5</v>
      </c>
      <c r="KT47">
        <v>19.47</v>
      </c>
      <c r="KU47">
        <v>3.95</v>
      </c>
      <c r="KV47">
        <v>50.7</v>
      </c>
      <c r="KW47">
        <v>45.74</v>
      </c>
      <c r="KX47">
        <v>6.05</v>
      </c>
      <c r="KY47">
        <v>6.05</v>
      </c>
      <c r="KZ47">
        <v>1207.54</v>
      </c>
      <c r="LA47">
        <v>58.1</v>
      </c>
      <c r="LB47">
        <v>1405.59</v>
      </c>
      <c r="LC47">
        <v>48.09</v>
      </c>
      <c r="LD47">
        <v>1195.6099999999999</v>
      </c>
      <c r="LE47">
        <v>51.74</v>
      </c>
      <c r="LF47">
        <v>428.09</v>
      </c>
      <c r="LG47">
        <v>87.29</v>
      </c>
      <c r="LH47">
        <v>78.180000000000007</v>
      </c>
      <c r="LI47">
        <v>86.06</v>
      </c>
      <c r="LJ47">
        <v>-55.83</v>
      </c>
      <c r="LK47">
        <v>14.51</v>
      </c>
      <c r="LL47">
        <v>11.03</v>
      </c>
      <c r="LM47">
        <v>3.14</v>
      </c>
      <c r="LN47">
        <v>1.38</v>
      </c>
      <c r="LO47">
        <v>0</v>
      </c>
      <c r="LP47">
        <v>0</v>
      </c>
      <c r="LQ47">
        <v>17.02</v>
      </c>
      <c r="LS47">
        <v>77.122743682310499</v>
      </c>
      <c r="LT47">
        <v>9.5712365591397806</v>
      </c>
      <c r="LU47">
        <v>8.0577617328519899</v>
      </c>
      <c r="LV47">
        <v>21362.9538736248</v>
      </c>
      <c r="LW47">
        <v>2232</v>
      </c>
      <c r="LX47">
        <v>1186</v>
      </c>
      <c r="LY47">
        <v>975</v>
      </c>
      <c r="LZ47">
        <v>71</v>
      </c>
      <c r="MA47">
        <v>526</v>
      </c>
      <c r="MB47">
        <v>260</v>
      </c>
      <c r="MC47">
        <v>214</v>
      </c>
      <c r="MD47">
        <v>562</v>
      </c>
      <c r="ME47">
        <v>482</v>
      </c>
      <c r="MF47">
        <v>175</v>
      </c>
      <c r="MG47">
        <v>13</v>
      </c>
      <c r="MH47">
        <v>277</v>
      </c>
      <c r="MI47">
        <v>161</v>
      </c>
      <c r="MJ47">
        <v>109</v>
      </c>
      <c r="MK47">
        <v>0.40370370370370401</v>
      </c>
      <c r="ML47">
        <v>7</v>
      </c>
      <c r="MM47">
        <v>52</v>
      </c>
      <c r="MN47">
        <v>25</v>
      </c>
      <c r="MO47">
        <v>35</v>
      </c>
      <c r="MP47">
        <v>71</v>
      </c>
      <c r="MQ47">
        <v>70</v>
      </c>
      <c r="MR47">
        <v>21</v>
      </c>
      <c r="MS47">
        <v>3</v>
      </c>
      <c r="MT47">
        <v>21363</v>
      </c>
      <c r="MU47">
        <v>2.1591827242394199</v>
      </c>
      <c r="MV47">
        <v>40.581560283687899</v>
      </c>
      <c r="MW47">
        <v>35.628571428571398</v>
      </c>
      <c r="MX47">
        <v>37.857707509881401</v>
      </c>
      <c r="MY47">
        <v>11476.231089802401</v>
      </c>
      <c r="MZ47">
        <v>4.7451349573122501</v>
      </c>
      <c r="NA47">
        <v>4.6245059288537602</v>
      </c>
      <c r="NB47">
        <v>96.861660079051404</v>
      </c>
      <c r="NC47">
        <v>2140.51778656127</v>
      </c>
      <c r="ND47">
        <v>0.46919431279620849</v>
      </c>
      <c r="NE47">
        <v>-1</v>
      </c>
      <c r="NF47">
        <v>39.219821657167913</v>
      </c>
      <c r="NG47">
        <v>3.2554632452907879</v>
      </c>
      <c r="NH47">
        <v>0</v>
      </c>
      <c r="NI47">
        <v>8</v>
      </c>
      <c r="NJ47">
        <v>3</v>
      </c>
      <c r="NK47">
        <v>16</v>
      </c>
      <c r="NL47">
        <v>12</v>
      </c>
      <c r="NM47">
        <v>0</v>
      </c>
      <c r="NN47">
        <v>0.20512820512820509</v>
      </c>
      <c r="NO47">
        <v>7.6923076923076927E-2</v>
      </c>
      <c r="NP47">
        <v>0.41025641025641019</v>
      </c>
      <c r="NQ47">
        <v>0.30769230769230771</v>
      </c>
      <c r="NR47">
        <v>52.46153846153846</v>
      </c>
      <c r="NS47">
        <v>39</v>
      </c>
      <c r="NT47">
        <v>0.51282051282051277</v>
      </c>
      <c r="NU47">
        <v>39</v>
      </c>
      <c r="NV47">
        <v>12</v>
      </c>
      <c r="NW47">
        <v>1</v>
      </c>
      <c r="NX47">
        <v>0</v>
      </c>
      <c r="NY47">
        <v>0</v>
      </c>
      <c r="NZ47">
        <v>0</v>
      </c>
      <c r="OA47">
        <v>1</v>
      </c>
      <c r="OB47">
        <v>0</v>
      </c>
      <c r="OC47">
        <v>0</v>
      </c>
      <c r="OD47">
        <v>0</v>
      </c>
      <c r="OE47">
        <v>3.3571428571428572</v>
      </c>
      <c r="OF47">
        <v>10.411119047619049</v>
      </c>
      <c r="OG47">
        <v>28</v>
      </c>
      <c r="OH47">
        <v>0.2142857142857143</v>
      </c>
      <c r="OI47">
        <v>0.35714285714285721</v>
      </c>
      <c r="OJ47">
        <v>0.2142857142857143</v>
      </c>
      <c r="OK47">
        <v>7.1428571428571425E-2</v>
      </c>
      <c r="OL47">
        <v>0.1071428571428571</v>
      </c>
      <c r="OM47">
        <v>3.5714285714285712E-2</v>
      </c>
      <c r="ON47">
        <v>0</v>
      </c>
      <c r="OO47">
        <v>58</v>
      </c>
      <c r="OP47">
        <v>22</v>
      </c>
      <c r="OQ47">
        <v>82</v>
      </c>
      <c r="OR47">
        <v>90</v>
      </c>
      <c r="OS47">
        <v>14</v>
      </c>
      <c r="OT47">
        <v>0.2180451127819549</v>
      </c>
      <c r="OU47">
        <v>8.2706766917293228E-2</v>
      </c>
      <c r="OV47">
        <v>0.30827067669172931</v>
      </c>
      <c r="OW47">
        <v>0.33834586466165412</v>
      </c>
      <c r="OX47">
        <v>5.2631578947368418E-2</v>
      </c>
      <c r="OY47">
        <v>40.184210526315788</v>
      </c>
      <c r="OZ47">
        <v>266</v>
      </c>
      <c r="PA47">
        <v>0.37551020408163271</v>
      </c>
      <c r="PB47">
        <v>245</v>
      </c>
      <c r="PC47">
        <v>9.3481295718531126</v>
      </c>
      <c r="PD47">
        <v>2056</v>
      </c>
      <c r="PE47">
        <v>0.14202334630350191</v>
      </c>
      <c r="PF47">
        <v>0.27626459143968868</v>
      </c>
      <c r="PG47">
        <v>0.28307392996108949</v>
      </c>
      <c r="PH47">
        <v>0.18482490272373539</v>
      </c>
      <c r="PI47">
        <v>0.1026264591439689</v>
      </c>
      <c r="PJ47">
        <v>1.1186770428015559E-2</v>
      </c>
      <c r="PK47">
        <v>0</v>
      </c>
      <c r="PL47">
        <v>1576</v>
      </c>
      <c r="PM47">
        <v>1216</v>
      </c>
      <c r="PN47">
        <v>2388</v>
      </c>
      <c r="PO47">
        <v>2539</v>
      </c>
      <c r="PP47">
        <v>2175</v>
      </c>
      <c r="PQ47">
        <v>15.9</v>
      </c>
      <c r="PR47">
        <v>12.3</v>
      </c>
      <c r="PS47">
        <v>24.1</v>
      </c>
      <c r="PT47">
        <v>25.7</v>
      </c>
      <c r="PU47">
        <v>22</v>
      </c>
      <c r="PV47">
        <v>45.7</v>
      </c>
      <c r="PW47">
        <v>0.49787750151607041</v>
      </c>
    </row>
    <row r="48" spans="1:439" x14ac:dyDescent="0.3">
      <c r="A48" t="s">
        <v>800</v>
      </c>
      <c r="B48" t="s">
        <v>814</v>
      </c>
      <c r="C48">
        <v>1</v>
      </c>
      <c r="D48" t="s">
        <v>818</v>
      </c>
      <c r="E48" t="s">
        <v>822</v>
      </c>
      <c r="F48" t="s">
        <v>196</v>
      </c>
      <c r="G48" t="s">
        <v>752</v>
      </c>
      <c r="H48" t="s">
        <v>753</v>
      </c>
      <c r="I48" t="s">
        <v>753</v>
      </c>
      <c r="J48" t="s">
        <v>754</v>
      </c>
      <c r="K48">
        <v>12.377931</v>
      </c>
      <c r="L48">
        <v>51.338287999999999</v>
      </c>
      <c r="M48" t="s">
        <v>756</v>
      </c>
      <c r="N48" t="s">
        <v>848</v>
      </c>
      <c r="O48" t="s">
        <v>848</v>
      </c>
      <c r="P48" t="s">
        <v>833</v>
      </c>
      <c r="Q48">
        <v>1</v>
      </c>
      <c r="R48">
        <v>11</v>
      </c>
      <c r="S48">
        <v>51</v>
      </c>
      <c r="T48">
        <v>71</v>
      </c>
      <c r="U48">
        <v>111</v>
      </c>
      <c r="V48">
        <v>14713000</v>
      </c>
      <c r="W48" t="s">
        <v>755</v>
      </c>
      <c r="X48">
        <v>0</v>
      </c>
      <c r="Y48">
        <v>297.8</v>
      </c>
      <c r="Z48">
        <v>42.6</v>
      </c>
      <c r="AA48">
        <v>6.734</v>
      </c>
      <c r="AB48">
        <v>9.9600000000000009</v>
      </c>
      <c r="AC48">
        <v>11</v>
      </c>
      <c r="AD48">
        <v>5.0999999999999996</v>
      </c>
      <c r="AE48">
        <v>58.54999999999999</v>
      </c>
      <c r="AF48">
        <v>28.24</v>
      </c>
      <c r="AG48">
        <v>484</v>
      </c>
      <c r="AH48">
        <v>15.25</v>
      </c>
      <c r="AI48">
        <v>5.21</v>
      </c>
      <c r="AJ48">
        <v>11.5</v>
      </c>
      <c r="AK48">
        <v>4588163</v>
      </c>
      <c r="AL48">
        <v>6368</v>
      </c>
      <c r="AM48">
        <v>17</v>
      </c>
      <c r="AN48">
        <v>62.98</v>
      </c>
      <c r="AO48">
        <v>16.059999999999999</v>
      </c>
      <c r="AP48">
        <v>1.74</v>
      </c>
      <c r="AQ48">
        <v>40.04</v>
      </c>
      <c r="AR48">
        <v>13.324150984339781</v>
      </c>
      <c r="AS48">
        <v>5.44</v>
      </c>
      <c r="AT48">
        <v>541.54999999999995</v>
      </c>
      <c r="AU48">
        <v>616093</v>
      </c>
      <c r="AV48">
        <v>2067.4261744966439</v>
      </c>
      <c r="AW48">
        <v>302741</v>
      </c>
      <c r="AX48">
        <v>313352</v>
      </c>
      <c r="AY48">
        <v>18.29</v>
      </c>
      <c r="AZ48">
        <v>-26.3</v>
      </c>
      <c r="BA48">
        <v>42.1</v>
      </c>
      <c r="BB48">
        <v>48.531130856728737</v>
      </c>
      <c r="BC48">
        <v>3032.31</v>
      </c>
      <c r="BD48">
        <v>0.50725383502264154</v>
      </c>
      <c r="BE48">
        <v>16051</v>
      </c>
      <c r="BF48">
        <v>17243</v>
      </c>
      <c r="BG48">
        <v>23629</v>
      </c>
      <c r="BH48">
        <v>26629</v>
      </c>
      <c r="BI48">
        <v>14864</v>
      </c>
      <c r="BJ48">
        <v>12008</v>
      </c>
      <c r="BK48">
        <v>44239</v>
      </c>
      <c r="BL48">
        <v>48146</v>
      </c>
      <c r="BM48">
        <v>50560</v>
      </c>
      <c r="BN48">
        <v>53852</v>
      </c>
      <c r="BO48">
        <v>45306</v>
      </c>
      <c r="BP48">
        <v>34518</v>
      </c>
      <c r="BQ48">
        <v>32663</v>
      </c>
      <c r="BR48">
        <v>35286</v>
      </c>
      <c r="BS48">
        <v>33589</v>
      </c>
      <c r="BT48">
        <v>54857</v>
      </c>
      <c r="BU48">
        <v>64573</v>
      </c>
      <c r="BV48">
        <v>619879</v>
      </c>
      <c r="BW48">
        <v>8314</v>
      </c>
      <c r="BX48">
        <v>8785</v>
      </c>
      <c r="BY48">
        <v>12251</v>
      </c>
      <c r="BZ48">
        <v>13669</v>
      </c>
      <c r="CA48">
        <v>7634</v>
      </c>
      <c r="CB48">
        <v>5991</v>
      </c>
      <c r="CC48">
        <v>20746</v>
      </c>
      <c r="CD48">
        <v>24127</v>
      </c>
      <c r="CE48">
        <v>26469</v>
      </c>
      <c r="CF48">
        <v>28018</v>
      </c>
      <c r="CG48">
        <v>23914</v>
      </c>
      <c r="CH48">
        <v>18200</v>
      </c>
      <c r="CI48">
        <v>17378</v>
      </c>
      <c r="CJ48">
        <v>18064</v>
      </c>
      <c r="CK48">
        <v>16572</v>
      </c>
      <c r="CL48">
        <v>24578</v>
      </c>
      <c r="CM48">
        <v>25021</v>
      </c>
      <c r="CN48">
        <v>305443</v>
      </c>
      <c r="CO48">
        <v>7737</v>
      </c>
      <c r="CP48">
        <v>8458</v>
      </c>
      <c r="CQ48">
        <v>11378</v>
      </c>
      <c r="CR48">
        <v>12960</v>
      </c>
      <c r="CS48">
        <v>7230</v>
      </c>
      <c r="CT48">
        <v>6017</v>
      </c>
      <c r="CU48">
        <v>23493</v>
      </c>
      <c r="CV48">
        <v>24019</v>
      </c>
      <c r="CW48">
        <v>24091</v>
      </c>
      <c r="CX48">
        <v>25834</v>
      </c>
      <c r="CY48">
        <v>21392</v>
      </c>
      <c r="CZ48">
        <v>16318</v>
      </c>
      <c r="DA48">
        <v>15285</v>
      </c>
      <c r="DB48">
        <v>17222</v>
      </c>
      <c r="DC48">
        <v>17017</v>
      </c>
      <c r="DD48">
        <v>30279</v>
      </c>
      <c r="DE48">
        <v>39552</v>
      </c>
      <c r="DF48">
        <v>314436</v>
      </c>
      <c r="DG48">
        <v>0.103692137388349</v>
      </c>
      <c r="DH48">
        <v>16.600000000000001</v>
      </c>
      <c r="DI48">
        <v>76.599999999999994</v>
      </c>
      <c r="DJ48">
        <v>53.76</v>
      </c>
      <c r="DK48">
        <v>95.03</v>
      </c>
      <c r="DL48">
        <v>83.21</v>
      </c>
      <c r="DM48">
        <v>35.92</v>
      </c>
      <c r="DN48">
        <v>93.07</v>
      </c>
      <c r="DO48">
        <v>57.159999999999989</v>
      </c>
      <c r="DP48">
        <v>32.64</v>
      </c>
      <c r="DQ48">
        <v>12.21</v>
      </c>
      <c r="DR48">
        <v>71.81</v>
      </c>
      <c r="DS48">
        <v>71.81</v>
      </c>
      <c r="DT48">
        <v>65.599999999999994</v>
      </c>
      <c r="DU48">
        <v>6.5965690244816896E-2</v>
      </c>
      <c r="DV48">
        <v>9.8000000000000007</v>
      </c>
      <c r="DW48">
        <v>39.9</v>
      </c>
      <c r="DX48">
        <v>101.1</v>
      </c>
      <c r="DY48">
        <v>35.71</v>
      </c>
      <c r="DZ48">
        <v>-7.75</v>
      </c>
      <c r="EA48">
        <v>33.61</v>
      </c>
      <c r="EB48">
        <v>-16.63</v>
      </c>
      <c r="EC48">
        <v>77.95</v>
      </c>
      <c r="ED48">
        <v>3.66</v>
      </c>
      <c r="EE48">
        <v>-14.12</v>
      </c>
      <c r="EF48">
        <v>-0.64</v>
      </c>
      <c r="EG48">
        <v>11098.4867544348</v>
      </c>
      <c r="EH48">
        <v>99.497965404573662</v>
      </c>
      <c r="EI48">
        <v>67.66</v>
      </c>
      <c r="EJ48">
        <v>22934.43</v>
      </c>
      <c r="EK48">
        <v>1100.54</v>
      </c>
      <c r="EL48">
        <v>599.9</v>
      </c>
      <c r="EM48">
        <v>10.48</v>
      </c>
      <c r="EN48">
        <v>59.95</v>
      </c>
      <c r="EO48">
        <v>0.64</v>
      </c>
      <c r="EP48">
        <v>4.26</v>
      </c>
      <c r="EQ48">
        <v>8.92</v>
      </c>
      <c r="ER48">
        <v>15.75</v>
      </c>
      <c r="ES48">
        <v>4.22</v>
      </c>
      <c r="ET48">
        <v>5.8</v>
      </c>
      <c r="EU48">
        <v>6.41</v>
      </c>
      <c r="EV48">
        <v>43912</v>
      </c>
      <c r="EW48">
        <v>3203.41</v>
      </c>
      <c r="EX48">
        <v>20.47</v>
      </c>
      <c r="EY48">
        <v>63.04</v>
      </c>
      <c r="EZ48">
        <v>26.75</v>
      </c>
      <c r="FA48">
        <v>9.59</v>
      </c>
      <c r="FB48">
        <v>1.56</v>
      </c>
      <c r="FC48">
        <v>286928</v>
      </c>
      <c r="FD48">
        <v>35.369999999999997</v>
      </c>
      <c r="FE48">
        <v>257058</v>
      </c>
      <c r="FF48">
        <v>79.099999999999994</v>
      </c>
      <c r="FG48">
        <v>11.36</v>
      </c>
      <c r="FH48">
        <v>567</v>
      </c>
      <c r="FI48">
        <v>42</v>
      </c>
      <c r="FJ48">
        <v>526</v>
      </c>
      <c r="FK48">
        <v>219</v>
      </c>
      <c r="FL48">
        <v>516</v>
      </c>
      <c r="FM48">
        <v>38</v>
      </c>
      <c r="FN48">
        <v>405</v>
      </c>
      <c r="FO48">
        <v>217</v>
      </c>
      <c r="FP48">
        <v>139805</v>
      </c>
      <c r="FQ48">
        <v>6494</v>
      </c>
      <c r="FR48">
        <v>63599</v>
      </c>
      <c r="FS48">
        <v>69712</v>
      </c>
      <c r="FT48">
        <v>94.18</v>
      </c>
      <c r="FU48">
        <v>4.21</v>
      </c>
      <c r="FV48">
        <v>1.61</v>
      </c>
      <c r="FW48">
        <v>478.10888163673093</v>
      </c>
      <c r="FX48">
        <v>1116.72510376114</v>
      </c>
      <c r="FY48">
        <v>77.588278547433475</v>
      </c>
      <c r="FZ48">
        <v>3892.8783758910531</v>
      </c>
      <c r="GA48">
        <v>1594.8339853978709</v>
      </c>
      <c r="GB48">
        <v>70.021401223309482</v>
      </c>
      <c r="GC48">
        <v>82.3</v>
      </c>
      <c r="GD48">
        <v>84.085496728530416</v>
      </c>
      <c r="GE48">
        <v>15.914503271469581</v>
      </c>
      <c r="GF48">
        <v>1.189624329159213</v>
      </c>
      <c r="GG48">
        <v>0.17621709343650041</v>
      </c>
      <c r="GH48">
        <v>0.82378290656349962</v>
      </c>
      <c r="GI48">
        <v>0.22536922575477841</v>
      </c>
      <c r="GJ48">
        <v>0</v>
      </c>
      <c r="GK48">
        <v>1.706149818776814</v>
      </c>
      <c r="GL48">
        <v>0.36496601184196448</v>
      </c>
      <c r="GM48">
        <v>0.38235294117647062</v>
      </c>
      <c r="GN48">
        <v>34.787689910401248</v>
      </c>
      <c r="GO48">
        <v>5.0837553564472143E-2</v>
      </c>
      <c r="GP48">
        <v>7.9664978574211149</v>
      </c>
      <c r="GQ48">
        <v>96.104402025710939</v>
      </c>
      <c r="GR48">
        <v>5134</v>
      </c>
      <c r="GS48">
        <v>4.1057593267876067</v>
      </c>
      <c r="GT48">
        <v>3.2191438400525412</v>
      </c>
      <c r="GU48">
        <v>65.212310089598759</v>
      </c>
      <c r="GV48">
        <v>90.584150326797385</v>
      </c>
      <c r="GW48">
        <v>92.850647874516937</v>
      </c>
      <c r="GX48">
        <v>5.3517918973082921</v>
      </c>
      <c r="GY48">
        <v>386.30541212494938</v>
      </c>
      <c r="GZ48">
        <v>3.1419999999999999</v>
      </c>
      <c r="HA48">
        <v>37.020000000000003</v>
      </c>
      <c r="HB48">
        <v>0.85299999999999998</v>
      </c>
      <c r="HC48">
        <v>0.251</v>
      </c>
      <c r="HD48">
        <v>0.153</v>
      </c>
      <c r="HE48">
        <v>0.32400000000000001</v>
      </c>
      <c r="HF48">
        <v>0.115</v>
      </c>
      <c r="HG48">
        <v>0.158</v>
      </c>
      <c r="HH48">
        <v>0.03</v>
      </c>
      <c r="HI48">
        <v>3.7999999999999999E-2</v>
      </c>
      <c r="HJ48">
        <v>0.16800000000000001</v>
      </c>
      <c r="HK48">
        <v>0.496</v>
      </c>
      <c r="HL48">
        <v>0.26900000000000002</v>
      </c>
      <c r="HM48">
        <v>377.3</v>
      </c>
      <c r="HN48">
        <v>1.5416343977442419</v>
      </c>
      <c r="HO48">
        <v>390.36</v>
      </c>
      <c r="HP48">
        <v>327.5</v>
      </c>
      <c r="HQ48">
        <v>390.53</v>
      </c>
      <c r="HR48">
        <v>1.46</v>
      </c>
      <c r="HS48">
        <v>916</v>
      </c>
      <c r="HT48">
        <v>794</v>
      </c>
      <c r="HU48">
        <v>120</v>
      </c>
      <c r="HV48">
        <v>2</v>
      </c>
      <c r="HW48">
        <v>148.67885205642651</v>
      </c>
      <c r="HX48" t="s">
        <v>756</v>
      </c>
      <c r="HY48">
        <v>1753</v>
      </c>
      <c r="HZ48">
        <v>3.84</v>
      </c>
      <c r="IA48">
        <v>3.5</v>
      </c>
      <c r="IB48">
        <v>4.3</v>
      </c>
      <c r="IC48">
        <v>4.4000000000000004</v>
      </c>
      <c r="ID48">
        <v>4.2</v>
      </c>
      <c r="IE48">
        <v>2.7</v>
      </c>
      <c r="IF48">
        <v>3.4</v>
      </c>
      <c r="IG48">
        <v>3.7</v>
      </c>
      <c r="IH48">
        <v>2.7</v>
      </c>
      <c r="II48">
        <v>3.8</v>
      </c>
      <c r="IJ48">
        <v>4.0999999999999996</v>
      </c>
      <c r="IK48">
        <v>3.3</v>
      </c>
      <c r="IL48">
        <v>4.8</v>
      </c>
      <c r="IM48">
        <v>4.2</v>
      </c>
      <c r="IN48">
        <v>4.4000000000000004</v>
      </c>
      <c r="IO48">
        <v>4.8</v>
      </c>
      <c r="IP48">
        <v>4.2</v>
      </c>
      <c r="IQ48">
        <v>3.7</v>
      </c>
      <c r="IR48">
        <v>4.7</v>
      </c>
      <c r="IS48">
        <v>4.0999999999999996</v>
      </c>
      <c r="IT48">
        <v>5.5</v>
      </c>
      <c r="IU48">
        <v>4.3</v>
      </c>
      <c r="IV48">
        <v>4.5</v>
      </c>
      <c r="IW48">
        <v>4.5999999999999996</v>
      </c>
      <c r="IX48">
        <v>4.0999999999999996</v>
      </c>
      <c r="IY48">
        <v>3.6</v>
      </c>
      <c r="IZ48">
        <v>4.5999999999999996</v>
      </c>
      <c r="JA48">
        <v>4.3</v>
      </c>
      <c r="JB48">
        <v>2.2000000000000002</v>
      </c>
      <c r="JC48">
        <v>2.7</v>
      </c>
      <c r="JD48">
        <v>2.6</v>
      </c>
      <c r="JE48">
        <v>3.6</v>
      </c>
      <c r="JF48">
        <v>2.2000000000000002</v>
      </c>
      <c r="JG48" t="s">
        <v>203</v>
      </c>
      <c r="JH48">
        <v>1841</v>
      </c>
      <c r="JI48">
        <v>4</v>
      </c>
      <c r="JJ48">
        <v>3.7</v>
      </c>
      <c r="JK48">
        <v>3.4</v>
      </c>
      <c r="JL48">
        <v>4.2</v>
      </c>
      <c r="JM48">
        <v>4.3</v>
      </c>
      <c r="JN48">
        <v>4.0999999999999996</v>
      </c>
      <c r="JO48">
        <v>2.6</v>
      </c>
      <c r="JP48">
        <v>3.4</v>
      </c>
      <c r="JQ48">
        <v>3.6</v>
      </c>
      <c r="JR48">
        <v>2.6</v>
      </c>
      <c r="JS48">
        <v>3.5</v>
      </c>
      <c r="JT48">
        <v>4</v>
      </c>
      <c r="JU48">
        <v>3</v>
      </c>
      <c r="JV48">
        <v>4.5</v>
      </c>
      <c r="JW48">
        <v>4.2</v>
      </c>
      <c r="JX48">
        <v>4.2</v>
      </c>
      <c r="JY48">
        <v>4.9000000000000004</v>
      </c>
      <c r="JZ48">
        <v>4.0999999999999996</v>
      </c>
      <c r="KA48">
        <v>3.7</v>
      </c>
      <c r="KB48">
        <v>4.5999999999999996</v>
      </c>
      <c r="KC48">
        <v>3.8</v>
      </c>
      <c r="KD48">
        <v>5.4</v>
      </c>
      <c r="KE48">
        <v>4.0999999999999996</v>
      </c>
      <c r="KF48">
        <v>4.3</v>
      </c>
      <c r="KG48">
        <v>4.5</v>
      </c>
      <c r="KH48">
        <v>4</v>
      </c>
      <c r="KI48">
        <v>3.5</v>
      </c>
      <c r="KJ48">
        <v>4.4000000000000004</v>
      </c>
      <c r="KK48">
        <v>4.0999999999999996</v>
      </c>
      <c r="KL48">
        <v>2.1</v>
      </c>
      <c r="KM48">
        <v>2.5</v>
      </c>
      <c r="KN48">
        <v>2.4</v>
      </c>
      <c r="KO48">
        <v>3.6</v>
      </c>
      <c r="KP48">
        <v>2.1</v>
      </c>
      <c r="KQ48" t="s">
        <v>203</v>
      </c>
      <c r="KR48">
        <v>99.4</v>
      </c>
      <c r="KS48">
        <v>8.4700000000000006</v>
      </c>
      <c r="KT48">
        <v>18.100000000000001</v>
      </c>
      <c r="KU48">
        <v>11.49</v>
      </c>
      <c r="KV48">
        <v>20.22</v>
      </c>
      <c r="KW48">
        <v>0.51</v>
      </c>
      <c r="KX48">
        <v>0</v>
      </c>
      <c r="KY48">
        <v>0</v>
      </c>
      <c r="KZ48">
        <v>382.95</v>
      </c>
      <c r="LA48">
        <v>95.01</v>
      </c>
      <c r="LB48">
        <v>450.33</v>
      </c>
      <c r="LC48">
        <v>92.98</v>
      </c>
      <c r="LD48">
        <v>529</v>
      </c>
      <c r="LE48">
        <v>90.76</v>
      </c>
      <c r="LF48">
        <v>221.8</v>
      </c>
      <c r="LG48">
        <v>99.89</v>
      </c>
      <c r="LH48">
        <v>36</v>
      </c>
      <c r="LI48">
        <v>28.69</v>
      </c>
      <c r="LJ48">
        <v>10.3</v>
      </c>
      <c r="LK48">
        <v>13.67</v>
      </c>
      <c r="LL48">
        <v>12.9</v>
      </c>
      <c r="LM48">
        <v>7.68</v>
      </c>
      <c r="LN48">
        <v>5.03</v>
      </c>
      <c r="LO48">
        <v>36.700000000000003</v>
      </c>
      <c r="LP48">
        <v>3.38</v>
      </c>
      <c r="LQ48">
        <v>13.8</v>
      </c>
      <c r="LR48">
        <v>2.14</v>
      </c>
      <c r="LS48">
        <v>92.889993653480005</v>
      </c>
      <c r="LT48">
        <v>4.6273197668904302</v>
      </c>
      <c r="LU48">
        <v>20.074254283900999</v>
      </c>
      <c r="LV48">
        <v>439091.07147329801</v>
      </c>
      <c r="LW48">
        <v>94891</v>
      </c>
      <c r="LX48">
        <v>47391</v>
      </c>
      <c r="LY48">
        <v>42347</v>
      </c>
      <c r="LZ48">
        <v>5153</v>
      </c>
      <c r="MA48">
        <v>4038</v>
      </c>
      <c r="MB48">
        <v>6498</v>
      </c>
      <c r="MC48">
        <v>26191</v>
      </c>
      <c r="MD48">
        <v>45479</v>
      </c>
      <c r="ME48">
        <v>8968</v>
      </c>
      <c r="MF48">
        <v>3036</v>
      </c>
      <c r="MG48">
        <v>681</v>
      </c>
      <c r="MH48">
        <v>4727</v>
      </c>
      <c r="MI48">
        <v>2311</v>
      </c>
      <c r="MJ48">
        <v>2186</v>
      </c>
      <c r="MK48">
        <v>0.48610184567489401</v>
      </c>
      <c r="ML48">
        <v>239</v>
      </c>
      <c r="MM48">
        <v>323</v>
      </c>
      <c r="MN48">
        <v>437</v>
      </c>
      <c r="MO48">
        <v>1401</v>
      </c>
      <c r="MP48">
        <v>2005</v>
      </c>
      <c r="MQ48">
        <v>434</v>
      </c>
      <c r="MR48">
        <v>104</v>
      </c>
      <c r="MS48">
        <v>30</v>
      </c>
      <c r="MT48">
        <v>439091</v>
      </c>
      <c r="MU48">
        <v>0.712702581385112</v>
      </c>
      <c r="MV48">
        <v>37.066539013882199</v>
      </c>
      <c r="MW48">
        <v>36.5534370296036</v>
      </c>
      <c r="MX48">
        <v>36.622817229336398</v>
      </c>
      <c r="MY48">
        <v>4857.3044042174597</v>
      </c>
      <c r="MZ48">
        <v>4.0107640742118704</v>
      </c>
      <c r="NA48">
        <v>4.8905704307334101</v>
      </c>
      <c r="NB48">
        <v>95.409313154831196</v>
      </c>
      <c r="NC48">
        <v>1040.58998835856</v>
      </c>
      <c r="ND48">
        <v>9.5396561286744314E-2</v>
      </c>
      <c r="NE48">
        <v>1803</v>
      </c>
      <c r="NF48">
        <v>60.245357887076338</v>
      </c>
      <c r="NG48">
        <v>13.612972519467871</v>
      </c>
      <c r="NH48">
        <v>111</v>
      </c>
      <c r="NI48">
        <v>79</v>
      </c>
      <c r="NJ48">
        <v>172</v>
      </c>
      <c r="NK48">
        <v>145</v>
      </c>
      <c r="NL48">
        <v>187</v>
      </c>
      <c r="NM48">
        <v>0.15994236311239191</v>
      </c>
      <c r="NN48">
        <v>0.1138328530259366</v>
      </c>
      <c r="NO48">
        <v>0.2478386167146974</v>
      </c>
      <c r="NP48">
        <v>0.20893371757925069</v>
      </c>
      <c r="NQ48">
        <v>0.26945244956772341</v>
      </c>
      <c r="NR48">
        <v>45.706772334293952</v>
      </c>
      <c r="NS48">
        <v>694</v>
      </c>
      <c r="NT48">
        <v>0.52661870503597119</v>
      </c>
      <c r="NU48">
        <v>695</v>
      </c>
      <c r="NV48">
        <v>31.710251975928109</v>
      </c>
      <c r="NW48">
        <v>44</v>
      </c>
      <c r="NX48">
        <v>0.27272727272727271</v>
      </c>
      <c r="NY48">
        <v>0.1136363636363636</v>
      </c>
      <c r="NZ48">
        <v>0.1818181818181818</v>
      </c>
      <c r="OA48">
        <v>0.15909090909090909</v>
      </c>
      <c r="OB48">
        <v>0.1136363636363636</v>
      </c>
      <c r="OC48">
        <v>2.2727272727272731E-2</v>
      </c>
      <c r="OD48">
        <v>0.13636363636363641</v>
      </c>
      <c r="OE48">
        <v>3.4332061068702289</v>
      </c>
      <c r="OF48">
        <v>17.528688280019391</v>
      </c>
      <c r="OG48">
        <v>524</v>
      </c>
      <c r="OH48">
        <v>0.22328244274809159</v>
      </c>
      <c r="OI48">
        <v>0.32251908396946571</v>
      </c>
      <c r="OJ48">
        <v>0.22900763358778631</v>
      </c>
      <c r="OK48">
        <v>9.9236641221374045E-2</v>
      </c>
      <c r="OL48">
        <v>6.4885496183206104E-2</v>
      </c>
      <c r="OM48">
        <v>2.2900763358778629E-2</v>
      </c>
      <c r="ON48">
        <v>3.8167938931297711E-2</v>
      </c>
      <c r="OO48">
        <v>506</v>
      </c>
      <c r="OP48">
        <v>995</v>
      </c>
      <c r="OQ48">
        <v>3645</v>
      </c>
      <c r="OR48">
        <v>760</v>
      </c>
      <c r="OS48">
        <v>124</v>
      </c>
      <c r="OT48">
        <v>8.3913764510779434E-2</v>
      </c>
      <c r="OU48">
        <v>0.16500829187396349</v>
      </c>
      <c r="OV48">
        <v>0.60447761194029848</v>
      </c>
      <c r="OW48">
        <v>0.12603648424543951</v>
      </c>
      <c r="OX48">
        <v>2.0563847429519069E-2</v>
      </c>
      <c r="OY48">
        <v>37.623217247097841</v>
      </c>
      <c r="OZ48">
        <v>6030</v>
      </c>
      <c r="PA48">
        <v>0.48997813411078722</v>
      </c>
      <c r="PB48">
        <v>5488</v>
      </c>
      <c r="PC48">
        <v>4.969624455096822</v>
      </c>
      <c r="PD48">
        <v>133597</v>
      </c>
      <c r="PE48">
        <v>0.33100294168282218</v>
      </c>
      <c r="PF48">
        <v>0.349049754111245</v>
      </c>
      <c r="PG48">
        <v>0.2151096207250163</v>
      </c>
      <c r="PH48">
        <v>7.7464314318435298E-2</v>
      </c>
      <c r="PI48">
        <v>2.4214615597655639E-2</v>
      </c>
      <c r="PJ48">
        <v>3.0464755945118528E-3</v>
      </c>
      <c r="PK48">
        <v>9.7307574271877361E-5</v>
      </c>
      <c r="PL48">
        <v>98213</v>
      </c>
      <c r="PM48">
        <v>97959</v>
      </c>
      <c r="PN48">
        <v>180005</v>
      </c>
      <c r="PO48">
        <v>102567</v>
      </c>
      <c r="PP48">
        <v>120150</v>
      </c>
      <c r="PQ48">
        <v>16.399999999999999</v>
      </c>
      <c r="PR48">
        <v>16.399999999999999</v>
      </c>
      <c r="PS48">
        <v>30.1</v>
      </c>
      <c r="PT48">
        <v>17.100000000000001</v>
      </c>
      <c r="PU48">
        <v>20.100000000000001</v>
      </c>
      <c r="PV48">
        <v>42.1</v>
      </c>
      <c r="PW48">
        <v>0.50861152455879222</v>
      </c>
    </row>
    <row r="49" spans="1:439" x14ac:dyDescent="0.3">
      <c r="A49" t="s">
        <v>800</v>
      </c>
      <c r="B49" t="s">
        <v>814</v>
      </c>
      <c r="C49">
        <v>1</v>
      </c>
      <c r="D49" t="s">
        <v>818</v>
      </c>
      <c r="E49" t="s">
        <v>821</v>
      </c>
      <c r="F49" t="s">
        <v>209</v>
      </c>
      <c r="G49" t="s">
        <v>438</v>
      </c>
      <c r="H49" t="s">
        <v>439</v>
      </c>
      <c r="I49" t="s">
        <v>440</v>
      </c>
      <c r="J49" t="s">
        <v>441</v>
      </c>
      <c r="K49">
        <v>8.3462060000000005</v>
      </c>
      <c r="L49">
        <v>51.674053999999998</v>
      </c>
      <c r="M49" t="s">
        <v>443</v>
      </c>
      <c r="N49" t="s">
        <v>1041</v>
      </c>
      <c r="O49" t="s">
        <v>442</v>
      </c>
      <c r="P49" t="s">
        <v>830</v>
      </c>
      <c r="Q49">
        <v>2</v>
      </c>
      <c r="R49">
        <v>21</v>
      </c>
      <c r="S49">
        <v>54</v>
      </c>
      <c r="T49">
        <v>75</v>
      </c>
      <c r="U49">
        <v>211</v>
      </c>
      <c r="V49">
        <v>0</v>
      </c>
      <c r="W49" t="s">
        <v>900</v>
      </c>
      <c r="X49">
        <v>0</v>
      </c>
      <c r="Y49">
        <v>113.68</v>
      </c>
      <c r="Z49">
        <v>22.8</v>
      </c>
      <c r="AA49">
        <v>4.4240000000000004</v>
      </c>
      <c r="AB49">
        <v>4.82</v>
      </c>
      <c r="AC49">
        <v>8.4</v>
      </c>
      <c r="AD49">
        <v>15.8</v>
      </c>
      <c r="AE49">
        <v>55.6</v>
      </c>
      <c r="AF49">
        <v>116.13</v>
      </c>
      <c r="AG49">
        <v>353</v>
      </c>
      <c r="AH49">
        <v>12.37</v>
      </c>
      <c r="AI49">
        <v>4.9000000000000004</v>
      </c>
      <c r="AJ49">
        <v>11.8</v>
      </c>
      <c r="AK49">
        <v>7982</v>
      </c>
      <c r="AL49">
        <v>1632</v>
      </c>
      <c r="AM49">
        <v>5</v>
      </c>
      <c r="AN49">
        <v>118.27</v>
      </c>
      <c r="AO49">
        <v>31.77</v>
      </c>
      <c r="AP49">
        <v>2.0099999999999998</v>
      </c>
      <c r="AQ49">
        <v>49.97</v>
      </c>
      <c r="AR49">
        <v>51.762933126625462</v>
      </c>
      <c r="AS49">
        <v>3.49</v>
      </c>
      <c r="AT49">
        <v>138.43</v>
      </c>
      <c r="AU49">
        <v>68890</v>
      </c>
      <c r="AV49">
        <v>604.29824561403507</v>
      </c>
      <c r="AW49">
        <v>33938</v>
      </c>
      <c r="AX49">
        <v>34952</v>
      </c>
      <c r="AY49">
        <v>4.22</v>
      </c>
      <c r="AZ49">
        <v>-46.6</v>
      </c>
      <c r="BA49">
        <v>44.5</v>
      </c>
      <c r="BB49">
        <v>26.504309018159429</v>
      </c>
      <c r="BC49">
        <v>912.2</v>
      </c>
      <c r="BD49">
        <v>0.50691557924312425</v>
      </c>
      <c r="BE49">
        <v>1796</v>
      </c>
      <c r="BF49">
        <v>1906</v>
      </c>
      <c r="BG49">
        <v>2667</v>
      </c>
      <c r="BH49">
        <v>3164</v>
      </c>
      <c r="BI49">
        <v>2024</v>
      </c>
      <c r="BJ49">
        <v>1383</v>
      </c>
      <c r="BK49">
        <v>3513</v>
      </c>
      <c r="BL49">
        <v>3990</v>
      </c>
      <c r="BM49">
        <v>4320</v>
      </c>
      <c r="BN49">
        <v>4601</v>
      </c>
      <c r="BO49">
        <v>4383</v>
      </c>
      <c r="BP49">
        <v>4158</v>
      </c>
      <c r="BQ49">
        <v>4732</v>
      </c>
      <c r="BR49">
        <v>5679</v>
      </c>
      <c r="BS49">
        <v>5331</v>
      </c>
      <c r="BT49">
        <v>7914</v>
      </c>
      <c r="BU49">
        <v>7041</v>
      </c>
      <c r="BV49">
        <v>69047</v>
      </c>
      <c r="BW49">
        <v>915</v>
      </c>
      <c r="BX49">
        <v>978</v>
      </c>
      <c r="BY49">
        <v>1332</v>
      </c>
      <c r="BZ49">
        <v>1632</v>
      </c>
      <c r="CA49">
        <v>1072</v>
      </c>
      <c r="CB49">
        <v>728</v>
      </c>
      <c r="CC49">
        <v>1855</v>
      </c>
      <c r="CD49">
        <v>2141</v>
      </c>
      <c r="CE49">
        <v>2201</v>
      </c>
      <c r="CF49">
        <v>2403</v>
      </c>
      <c r="CG49">
        <v>2238</v>
      </c>
      <c r="CH49">
        <v>2111</v>
      </c>
      <c r="CI49">
        <v>2348</v>
      </c>
      <c r="CJ49">
        <v>2865</v>
      </c>
      <c r="CK49">
        <v>2582</v>
      </c>
      <c r="CL49">
        <v>3707</v>
      </c>
      <c r="CM49">
        <v>2788</v>
      </c>
      <c r="CN49">
        <v>34046</v>
      </c>
      <c r="CO49">
        <v>881</v>
      </c>
      <c r="CP49">
        <v>928</v>
      </c>
      <c r="CQ49">
        <v>1335</v>
      </c>
      <c r="CR49">
        <v>1532</v>
      </c>
      <c r="CS49">
        <v>952</v>
      </c>
      <c r="CT49">
        <v>655</v>
      </c>
      <c r="CU49">
        <v>1658</v>
      </c>
      <c r="CV49">
        <v>1849</v>
      </c>
      <c r="CW49">
        <v>2119</v>
      </c>
      <c r="CX49">
        <v>2198</v>
      </c>
      <c r="CY49">
        <v>2145</v>
      </c>
      <c r="CZ49">
        <v>2047</v>
      </c>
      <c r="DA49">
        <v>2384</v>
      </c>
      <c r="DB49">
        <v>2814</v>
      </c>
      <c r="DC49">
        <v>2749</v>
      </c>
      <c r="DD49">
        <v>4207</v>
      </c>
      <c r="DE49">
        <v>4253</v>
      </c>
      <c r="DF49">
        <v>35001</v>
      </c>
      <c r="DG49">
        <v>0.102385744344394</v>
      </c>
      <c r="DH49">
        <v>30.5</v>
      </c>
      <c r="DI49">
        <v>77.2</v>
      </c>
      <c r="DJ49">
        <v>32.11</v>
      </c>
      <c r="DK49">
        <v>91.88</v>
      </c>
      <c r="DL49">
        <v>8.59</v>
      </c>
      <c r="DM49">
        <v>41.98</v>
      </c>
      <c r="DN49">
        <v>136.13</v>
      </c>
      <c r="DO49">
        <v>94.15</v>
      </c>
      <c r="DP49">
        <v>62.539999999999992</v>
      </c>
      <c r="DQ49">
        <v>16.28</v>
      </c>
      <c r="DR49">
        <v>27.89</v>
      </c>
      <c r="DS49">
        <v>50.83</v>
      </c>
      <c r="DT49">
        <v>37.28</v>
      </c>
      <c r="DU49">
        <v>3.3299462911888497E-2</v>
      </c>
      <c r="DV49">
        <v>4.5999999999999996</v>
      </c>
      <c r="DW49">
        <v>39.4</v>
      </c>
      <c r="DX49">
        <v>108.48</v>
      </c>
      <c r="DY49">
        <v>42.42</v>
      </c>
      <c r="DZ49">
        <v>8.65</v>
      </c>
      <c r="EA49">
        <v>8.19</v>
      </c>
      <c r="EB49">
        <v>11.79</v>
      </c>
      <c r="EC49">
        <v>-17.28</v>
      </c>
      <c r="ED49">
        <v>17.66</v>
      </c>
      <c r="EE49">
        <v>11.83</v>
      </c>
      <c r="EF49">
        <v>2.4500000000000002</v>
      </c>
      <c r="EG49">
        <v>6761.5693244638451</v>
      </c>
      <c r="EH49">
        <v>86.255341950154872</v>
      </c>
      <c r="EI49">
        <v>76.819999999999993</v>
      </c>
      <c r="EJ49">
        <v>26198.79</v>
      </c>
      <c r="EK49">
        <v>1410.51</v>
      </c>
      <c r="EL49">
        <v>564.79999999999995</v>
      </c>
      <c r="EM49">
        <v>21.79</v>
      </c>
      <c r="EN49">
        <v>36.33</v>
      </c>
      <c r="EO49">
        <v>0.43</v>
      </c>
      <c r="EP49">
        <v>5.47</v>
      </c>
      <c r="EQ49">
        <v>11.92</v>
      </c>
      <c r="ER49">
        <v>5.85</v>
      </c>
      <c r="ES49">
        <v>2.38</v>
      </c>
      <c r="ET49">
        <v>13.84</v>
      </c>
      <c r="EU49">
        <v>1.39</v>
      </c>
      <c r="EV49">
        <v>42337</v>
      </c>
      <c r="EW49">
        <v>3407.93</v>
      </c>
      <c r="EX49">
        <v>24.35</v>
      </c>
      <c r="EY49">
        <v>66</v>
      </c>
      <c r="EZ49">
        <v>13.45</v>
      </c>
      <c r="FA49">
        <v>13.78</v>
      </c>
      <c r="FB49">
        <v>0.34</v>
      </c>
      <c r="FC49">
        <v>34809</v>
      </c>
      <c r="FD49">
        <v>27.81</v>
      </c>
      <c r="FE49">
        <v>29158</v>
      </c>
      <c r="FF49">
        <v>65.209999999999994</v>
      </c>
      <c r="FG49">
        <v>18.100000000000001</v>
      </c>
      <c r="FH49">
        <v>207</v>
      </c>
      <c r="FI49">
        <v>2</v>
      </c>
      <c r="FJ49">
        <v>207</v>
      </c>
      <c r="FK49">
        <v>0</v>
      </c>
      <c r="FL49">
        <v>135</v>
      </c>
      <c r="FM49">
        <v>2</v>
      </c>
      <c r="FN49">
        <v>135</v>
      </c>
      <c r="FO49">
        <v>0</v>
      </c>
      <c r="FP49">
        <v>8225</v>
      </c>
      <c r="FQ49">
        <v>172</v>
      </c>
      <c r="FR49">
        <v>8053</v>
      </c>
      <c r="FS49">
        <v>0</v>
      </c>
      <c r="FT49">
        <v>98.45</v>
      </c>
      <c r="FU49">
        <v>1.51</v>
      </c>
      <c r="FV49">
        <v>0.03</v>
      </c>
      <c r="FW49">
        <v>84.701727776457588</v>
      </c>
      <c r="FX49">
        <v>284.56267829285002</v>
      </c>
      <c r="FY49">
        <v>34.043216781843292</v>
      </c>
      <c r="FZ49">
        <v>673.38886869178145</v>
      </c>
      <c r="GA49">
        <v>369.26440606930748</v>
      </c>
      <c r="GB49">
        <v>77.06203837026203</v>
      </c>
      <c r="GC49">
        <v>79.400000000000006</v>
      </c>
      <c r="GD49">
        <v>92.290667299664761</v>
      </c>
      <c r="GE49">
        <v>7.7093327003352394</v>
      </c>
      <c r="GF49">
        <v>1.3524804177545691</v>
      </c>
      <c r="GG49">
        <v>0</v>
      </c>
      <c r="GH49">
        <v>1</v>
      </c>
      <c r="GI49">
        <v>0</v>
      </c>
      <c r="GJ49">
        <v>0</v>
      </c>
      <c r="GK49">
        <v>1.92526792969994</v>
      </c>
      <c r="GL49">
        <v>0</v>
      </c>
      <c r="GM49">
        <v>0.27060782681099083</v>
      </c>
      <c r="GN49">
        <v>33.388842631140712</v>
      </c>
      <c r="GO49">
        <v>2.497918401332223E-2</v>
      </c>
      <c r="GP49">
        <v>4.4962531223980022</v>
      </c>
      <c r="GQ49">
        <v>98.251457119067439</v>
      </c>
      <c r="GR49">
        <v>1201</v>
      </c>
      <c r="GS49">
        <v>3.8369937489082968</v>
      </c>
      <c r="GT49">
        <v>3.252412039341217</v>
      </c>
      <c r="GU49">
        <v>66.611157368859296</v>
      </c>
      <c r="GV49">
        <v>94.392523364485982</v>
      </c>
      <c r="GW49">
        <v>95.661929693343311</v>
      </c>
      <c r="GX49">
        <v>3.2391614567483109</v>
      </c>
      <c r="GY49">
        <v>186.5600877520537</v>
      </c>
      <c r="GZ49">
        <v>3.198</v>
      </c>
      <c r="HA49">
        <v>40.816000000000003</v>
      </c>
      <c r="HB49">
        <v>0.85299999999999998</v>
      </c>
      <c r="HC49">
        <v>0.187</v>
      </c>
      <c r="HD49">
        <v>0.124</v>
      </c>
      <c r="HE49">
        <v>0.47299999999999998</v>
      </c>
      <c r="HF49">
        <v>0.14899999999999999</v>
      </c>
      <c r="HG49">
        <v>6.7000000000000004E-2</v>
      </c>
      <c r="HH49">
        <v>2.5999999999999999E-2</v>
      </c>
      <c r="HI49">
        <v>4.2000000000000003E-2</v>
      </c>
      <c r="HJ49">
        <v>0.20399999999999999</v>
      </c>
      <c r="HK49">
        <v>0.57699999999999996</v>
      </c>
      <c r="HL49">
        <v>0.151</v>
      </c>
      <c r="HM49">
        <v>641.9</v>
      </c>
      <c r="HN49">
        <v>2.4956495035315789</v>
      </c>
      <c r="HO49">
        <v>484.83</v>
      </c>
      <c r="HP49">
        <v>384.5</v>
      </c>
      <c r="HQ49">
        <v>435.48</v>
      </c>
      <c r="HR49">
        <v>0</v>
      </c>
      <c r="HS49">
        <v>113</v>
      </c>
      <c r="HT49">
        <v>103</v>
      </c>
      <c r="HU49">
        <v>8</v>
      </c>
      <c r="HV49">
        <v>2</v>
      </c>
      <c r="HW49">
        <v>164.02961242560599</v>
      </c>
      <c r="HX49" t="s">
        <v>443</v>
      </c>
      <c r="HY49">
        <v>456</v>
      </c>
      <c r="HZ49">
        <v>3.78</v>
      </c>
      <c r="IA49">
        <v>3.5</v>
      </c>
      <c r="IB49">
        <v>4.0999999999999996</v>
      </c>
      <c r="IC49">
        <v>4.0999999999999996</v>
      </c>
      <c r="ID49">
        <v>4.4000000000000004</v>
      </c>
      <c r="IE49">
        <v>2.8</v>
      </c>
      <c r="IF49">
        <v>3.3</v>
      </c>
      <c r="IG49">
        <v>3.8</v>
      </c>
      <c r="IH49">
        <v>2.5</v>
      </c>
      <c r="II49">
        <v>3.9</v>
      </c>
      <c r="IJ49">
        <v>4</v>
      </c>
      <c r="IK49">
        <v>3.9</v>
      </c>
      <c r="IL49">
        <v>4.5</v>
      </c>
      <c r="IM49">
        <v>4</v>
      </c>
      <c r="IN49">
        <v>4.4000000000000004</v>
      </c>
      <c r="IO49">
        <v>3.9</v>
      </c>
      <c r="IP49">
        <v>4</v>
      </c>
      <c r="IQ49">
        <v>3.7</v>
      </c>
      <c r="IR49">
        <v>4.4000000000000004</v>
      </c>
      <c r="IS49">
        <v>3.9</v>
      </c>
      <c r="IT49">
        <v>4.2</v>
      </c>
      <c r="IU49">
        <v>4.2</v>
      </c>
      <c r="IV49">
        <v>4.3</v>
      </c>
      <c r="IW49">
        <v>4.8</v>
      </c>
      <c r="IX49">
        <v>4.5999999999999996</v>
      </c>
      <c r="IY49">
        <v>3.5</v>
      </c>
      <c r="IZ49">
        <v>4.5999999999999996</v>
      </c>
      <c r="JA49">
        <v>4.4000000000000004</v>
      </c>
      <c r="JB49">
        <v>2.4</v>
      </c>
      <c r="JC49">
        <v>2.7</v>
      </c>
      <c r="JD49">
        <v>2.4</v>
      </c>
      <c r="JE49">
        <v>3.1</v>
      </c>
      <c r="JF49">
        <v>3.3</v>
      </c>
      <c r="JG49" t="s">
        <v>268</v>
      </c>
      <c r="JH49">
        <v>365</v>
      </c>
      <c r="JI49">
        <v>34</v>
      </c>
      <c r="JJ49">
        <v>3.87</v>
      </c>
      <c r="JK49">
        <v>3.6</v>
      </c>
      <c r="JL49">
        <v>4.2</v>
      </c>
      <c r="JM49">
        <v>4.2</v>
      </c>
      <c r="JN49">
        <v>4.5</v>
      </c>
      <c r="JO49">
        <v>2.8</v>
      </c>
      <c r="JP49">
        <v>3.5</v>
      </c>
      <c r="JQ49">
        <v>3.9</v>
      </c>
      <c r="JR49">
        <v>2.6</v>
      </c>
      <c r="JS49">
        <v>4</v>
      </c>
      <c r="JT49">
        <v>4</v>
      </c>
      <c r="JU49">
        <v>3.9</v>
      </c>
      <c r="JV49">
        <v>4.7</v>
      </c>
      <c r="JW49">
        <v>4.0999999999999996</v>
      </c>
      <c r="JX49">
        <v>4.5</v>
      </c>
      <c r="JY49">
        <v>3.9</v>
      </c>
      <c r="JZ49">
        <v>4.2</v>
      </c>
      <c r="KA49">
        <v>3.7</v>
      </c>
      <c r="KB49">
        <v>4.4000000000000004</v>
      </c>
      <c r="KC49">
        <v>4.2</v>
      </c>
      <c r="KD49">
        <v>4.0999999999999996</v>
      </c>
      <c r="KE49">
        <v>4.5</v>
      </c>
      <c r="KF49">
        <v>4.5</v>
      </c>
      <c r="KG49">
        <v>5</v>
      </c>
      <c r="KH49">
        <v>4.9000000000000004</v>
      </c>
      <c r="KI49">
        <v>3.5</v>
      </c>
      <c r="KJ49">
        <v>4.5999999999999996</v>
      </c>
      <c r="KK49">
        <v>4.5999999999999996</v>
      </c>
      <c r="KL49">
        <v>2.5</v>
      </c>
      <c r="KM49">
        <v>2.9</v>
      </c>
      <c r="KN49">
        <v>2.2999999999999998</v>
      </c>
      <c r="KO49">
        <v>3.1</v>
      </c>
      <c r="KP49">
        <v>3.1</v>
      </c>
      <c r="KQ49" t="s">
        <v>203</v>
      </c>
      <c r="KR49">
        <v>96.6</v>
      </c>
      <c r="KS49">
        <v>4.2699999999999996</v>
      </c>
      <c r="KT49">
        <v>20.13</v>
      </c>
      <c r="KU49">
        <v>12.62</v>
      </c>
      <c r="KV49">
        <v>24.96</v>
      </c>
      <c r="KW49">
        <v>2.42</v>
      </c>
      <c r="KX49">
        <v>30.8</v>
      </c>
      <c r="KY49">
        <v>0</v>
      </c>
      <c r="KZ49">
        <v>709.58</v>
      </c>
      <c r="LA49">
        <v>81.61</v>
      </c>
      <c r="LB49">
        <v>1027.69</v>
      </c>
      <c r="LC49">
        <v>66.42</v>
      </c>
      <c r="LD49">
        <v>1028.1600000000001</v>
      </c>
      <c r="LE49">
        <v>64.7</v>
      </c>
      <c r="LF49">
        <v>242.91</v>
      </c>
      <c r="LG49">
        <v>98.48</v>
      </c>
      <c r="LH49">
        <v>52.62</v>
      </c>
      <c r="LI49">
        <v>43.51</v>
      </c>
      <c r="LJ49">
        <v>16.18</v>
      </c>
      <c r="LK49">
        <v>15.35</v>
      </c>
      <c r="LL49">
        <v>9.39</v>
      </c>
      <c r="LM49">
        <v>3.19</v>
      </c>
      <c r="LN49">
        <v>1.48</v>
      </c>
      <c r="LO49">
        <v>16.559999999999999</v>
      </c>
      <c r="LP49">
        <v>2.82</v>
      </c>
      <c r="LQ49">
        <v>5.26</v>
      </c>
      <c r="LR49">
        <v>5.14</v>
      </c>
      <c r="LS49">
        <v>117.969474279254</v>
      </c>
      <c r="LT49">
        <v>5.5472620946305202</v>
      </c>
      <c r="LU49">
        <v>21.266252119841699</v>
      </c>
      <c r="LV49">
        <v>208688.449680263</v>
      </c>
      <c r="LW49">
        <v>37620</v>
      </c>
      <c r="LX49">
        <v>17608</v>
      </c>
      <c r="LY49">
        <v>19804</v>
      </c>
      <c r="LZ49">
        <v>208</v>
      </c>
      <c r="MA49">
        <v>1889</v>
      </c>
      <c r="MB49">
        <v>1176</v>
      </c>
      <c r="MC49">
        <v>4330</v>
      </c>
      <c r="MD49">
        <v>13639</v>
      </c>
      <c r="ME49">
        <v>10180</v>
      </c>
      <c r="MF49">
        <v>5009</v>
      </c>
      <c r="MG49">
        <v>1397</v>
      </c>
      <c r="MH49">
        <v>1769</v>
      </c>
      <c r="MI49">
        <v>921</v>
      </c>
      <c r="MJ49">
        <v>832</v>
      </c>
      <c r="MK49">
        <v>0.47461494580718799</v>
      </c>
      <c r="ML49">
        <v>16</v>
      </c>
      <c r="MM49">
        <v>94</v>
      </c>
      <c r="MN49">
        <v>79</v>
      </c>
      <c r="MO49">
        <v>236</v>
      </c>
      <c r="MP49">
        <v>556</v>
      </c>
      <c r="MQ49">
        <v>507</v>
      </c>
      <c r="MR49">
        <v>236</v>
      </c>
      <c r="MS49">
        <v>65</v>
      </c>
      <c r="MT49">
        <v>208688</v>
      </c>
      <c r="MU49">
        <v>3.0292996034295698</v>
      </c>
      <c r="MV49">
        <v>48.158579881656799</v>
      </c>
      <c r="MW49">
        <v>44.8580562659847</v>
      </c>
      <c r="MX49">
        <v>46.5012195121951</v>
      </c>
      <c r="MY49">
        <v>8782.5639193414609</v>
      </c>
      <c r="MZ49">
        <v>4.53933970469512</v>
      </c>
      <c r="NA49">
        <v>4.1628048780487799</v>
      </c>
      <c r="NB49">
        <v>90.456097560975607</v>
      </c>
      <c r="NC49">
        <v>1659.3213414634199</v>
      </c>
      <c r="ND49">
        <v>0.42585551330798482</v>
      </c>
      <c r="NE49">
        <v>263</v>
      </c>
      <c r="NF49">
        <v>45.56011376082882</v>
      </c>
      <c r="NG49">
        <v>5.61450138467118</v>
      </c>
      <c r="NH49">
        <v>11</v>
      </c>
      <c r="NI49">
        <v>7</v>
      </c>
      <c r="NJ49">
        <v>17</v>
      </c>
      <c r="NK49">
        <v>30</v>
      </c>
      <c r="NL49">
        <v>23</v>
      </c>
      <c r="NM49">
        <v>0.125</v>
      </c>
      <c r="NN49">
        <v>7.9545454545454544E-2</v>
      </c>
      <c r="NO49">
        <v>0.1931818181818182</v>
      </c>
      <c r="NP49">
        <v>0.34090909090909088</v>
      </c>
      <c r="NQ49">
        <v>0.26136363636363641</v>
      </c>
      <c r="NR49">
        <v>50.482954545454547</v>
      </c>
      <c r="NS49">
        <v>88</v>
      </c>
      <c r="NT49">
        <v>0.550561797752809</v>
      </c>
      <c r="NU49">
        <v>89</v>
      </c>
      <c r="NV49">
        <v>35.668295454545458</v>
      </c>
      <c r="NW49">
        <v>8</v>
      </c>
      <c r="NX49">
        <v>0.25</v>
      </c>
      <c r="NY49">
        <v>0</v>
      </c>
      <c r="NZ49">
        <v>0.25</v>
      </c>
      <c r="OA49">
        <v>0.125</v>
      </c>
      <c r="OB49">
        <v>0.25</v>
      </c>
      <c r="OC49">
        <v>0</v>
      </c>
      <c r="OD49">
        <v>0.125</v>
      </c>
      <c r="OE49">
        <v>3.8529411764705879</v>
      </c>
      <c r="OF49">
        <v>16.615142156862749</v>
      </c>
      <c r="OG49">
        <v>68</v>
      </c>
      <c r="OH49">
        <v>0.25</v>
      </c>
      <c r="OI49">
        <v>0.27941176470588241</v>
      </c>
      <c r="OJ49">
        <v>8.8235294117647065E-2</v>
      </c>
      <c r="OK49">
        <v>0.1470588235294118</v>
      </c>
      <c r="OL49">
        <v>0.1470588235294118</v>
      </c>
      <c r="OM49">
        <v>5.8823529411764712E-2</v>
      </c>
      <c r="ON49">
        <v>2.9411764705882349E-2</v>
      </c>
      <c r="OO49">
        <v>184</v>
      </c>
      <c r="OP49">
        <v>140</v>
      </c>
      <c r="OQ49">
        <v>700</v>
      </c>
      <c r="OR49">
        <v>883</v>
      </c>
      <c r="OS49">
        <v>265</v>
      </c>
      <c r="OT49">
        <v>8.4714548802946599E-2</v>
      </c>
      <c r="OU49">
        <v>6.4456721915285453E-2</v>
      </c>
      <c r="OV49">
        <v>0.32228360957642732</v>
      </c>
      <c r="OW49">
        <v>0.40653775322283608</v>
      </c>
      <c r="OX49">
        <v>0.1220073664825046</v>
      </c>
      <c r="OY49">
        <v>47.519337016574589</v>
      </c>
      <c r="OZ49">
        <v>2172</v>
      </c>
      <c r="PA49">
        <v>0.48644652538196148</v>
      </c>
      <c r="PB49">
        <v>2029</v>
      </c>
      <c r="PC49">
        <v>7.0610492208132527</v>
      </c>
      <c r="PD49">
        <v>31208</v>
      </c>
      <c r="PE49">
        <v>0.27614714175852351</v>
      </c>
      <c r="PF49">
        <v>0.29825685721609851</v>
      </c>
      <c r="PG49">
        <v>0.20860035888233791</v>
      </c>
      <c r="PH49">
        <v>0.14451422712125089</v>
      </c>
      <c r="PI49">
        <v>6.6745706229172003E-2</v>
      </c>
      <c r="PJ49">
        <v>5.6716226608561904E-3</v>
      </c>
      <c r="PK49">
        <v>6.40861317610869E-5</v>
      </c>
      <c r="PL49">
        <v>11525</v>
      </c>
      <c r="PM49">
        <v>8719</v>
      </c>
      <c r="PN49">
        <v>17231</v>
      </c>
      <c r="PO49">
        <v>15998</v>
      </c>
      <c r="PP49">
        <v>14625</v>
      </c>
      <c r="PQ49">
        <v>16.899999999999999</v>
      </c>
      <c r="PR49">
        <v>12.8</v>
      </c>
      <c r="PS49">
        <v>25.3</v>
      </c>
      <c r="PT49">
        <v>23.5</v>
      </c>
      <c r="PU49">
        <v>21.5</v>
      </c>
      <c r="PV49">
        <v>44.5</v>
      </c>
      <c r="PW49">
        <v>0.50735955871679494</v>
      </c>
    </row>
    <row r="50" spans="1:439" x14ac:dyDescent="0.3">
      <c r="A50" t="s">
        <v>800</v>
      </c>
      <c r="B50" t="s">
        <v>814</v>
      </c>
      <c r="C50">
        <v>1</v>
      </c>
      <c r="D50" t="s">
        <v>818</v>
      </c>
      <c r="E50" t="s">
        <v>822</v>
      </c>
      <c r="F50" t="s">
        <v>196</v>
      </c>
      <c r="G50" t="s">
        <v>204</v>
      </c>
      <c r="H50" t="s">
        <v>205</v>
      </c>
      <c r="I50" t="s">
        <v>206</v>
      </c>
      <c r="J50" t="s">
        <v>207</v>
      </c>
      <c r="K50">
        <v>10.683932</v>
      </c>
      <c r="L50">
        <v>53.866269000000003</v>
      </c>
      <c r="M50" t="s">
        <v>208</v>
      </c>
      <c r="N50" t="s">
        <v>1042</v>
      </c>
      <c r="O50" t="s">
        <v>849</v>
      </c>
      <c r="P50" t="s">
        <v>201</v>
      </c>
      <c r="Q50">
        <v>1</v>
      </c>
      <c r="R50">
        <v>12</v>
      </c>
      <c r="S50">
        <v>52</v>
      </c>
      <c r="T50">
        <v>72</v>
      </c>
      <c r="U50">
        <v>121</v>
      </c>
      <c r="V50">
        <v>1003000</v>
      </c>
      <c r="W50" t="s">
        <v>208</v>
      </c>
      <c r="X50">
        <v>0</v>
      </c>
      <c r="Y50">
        <v>214.19</v>
      </c>
      <c r="Z50">
        <v>28.5</v>
      </c>
      <c r="AA50">
        <v>4.625</v>
      </c>
      <c r="AB50">
        <v>6.86</v>
      </c>
      <c r="AC50">
        <v>18.899999999999999</v>
      </c>
      <c r="AD50">
        <v>11.1</v>
      </c>
      <c r="AE50">
        <v>60.569999999999993</v>
      </c>
      <c r="AF50">
        <v>164.93</v>
      </c>
      <c r="AG50">
        <v>498</v>
      </c>
      <c r="AH50">
        <v>14.25</v>
      </c>
      <c r="AI50">
        <v>4.58</v>
      </c>
      <c r="AJ50">
        <v>9.9</v>
      </c>
      <c r="AK50">
        <v>672735</v>
      </c>
      <c r="AL50">
        <v>1815</v>
      </c>
      <c r="AM50">
        <v>9</v>
      </c>
      <c r="AN50">
        <v>62.36</v>
      </c>
      <c r="AO50">
        <v>17.760000000000002</v>
      </c>
      <c r="AP50">
        <v>1.79</v>
      </c>
      <c r="AQ50">
        <v>41.7</v>
      </c>
      <c r="AR50">
        <v>28.982433571782462</v>
      </c>
      <c r="AS50">
        <v>2.88</v>
      </c>
      <c r="AT50">
        <v>168.89</v>
      </c>
      <c r="AU50">
        <v>218095</v>
      </c>
      <c r="AV50">
        <v>1019.135514018692</v>
      </c>
      <c r="AW50">
        <v>104723</v>
      </c>
      <c r="AX50">
        <v>113372</v>
      </c>
      <c r="AY50">
        <v>3.01</v>
      </c>
      <c r="AZ50">
        <v>-67.099999999999994</v>
      </c>
      <c r="BA50">
        <v>45.4</v>
      </c>
      <c r="BB50">
        <v>35.634108881772427</v>
      </c>
      <c r="BC50">
        <v>1499.79</v>
      </c>
      <c r="BD50">
        <v>0.51946184328262812</v>
      </c>
      <c r="BE50">
        <v>5034</v>
      </c>
      <c r="BF50">
        <v>5336</v>
      </c>
      <c r="BG50">
        <v>7446</v>
      </c>
      <c r="BH50">
        <v>9141</v>
      </c>
      <c r="BI50">
        <v>5785</v>
      </c>
      <c r="BJ50">
        <v>4088</v>
      </c>
      <c r="BK50">
        <v>12967</v>
      </c>
      <c r="BL50">
        <v>15122</v>
      </c>
      <c r="BM50">
        <v>14582</v>
      </c>
      <c r="BN50">
        <v>13947</v>
      </c>
      <c r="BO50">
        <v>13147</v>
      </c>
      <c r="BP50">
        <v>12231</v>
      </c>
      <c r="BQ50">
        <v>14370</v>
      </c>
      <c r="BR50">
        <v>17503</v>
      </c>
      <c r="BS50">
        <v>15695</v>
      </c>
      <c r="BT50">
        <v>23688</v>
      </c>
      <c r="BU50">
        <v>26979</v>
      </c>
      <c r="BV50">
        <v>219044</v>
      </c>
      <c r="BW50">
        <v>2681</v>
      </c>
      <c r="BX50">
        <v>2777</v>
      </c>
      <c r="BY50">
        <v>3909</v>
      </c>
      <c r="BZ50">
        <v>4754</v>
      </c>
      <c r="CA50">
        <v>3029</v>
      </c>
      <c r="CB50">
        <v>2086</v>
      </c>
      <c r="CC50">
        <v>6293</v>
      </c>
      <c r="CD50">
        <v>7697</v>
      </c>
      <c r="CE50">
        <v>7357</v>
      </c>
      <c r="CF50">
        <v>6986</v>
      </c>
      <c r="CG50">
        <v>6379</v>
      </c>
      <c r="CH50">
        <v>5804</v>
      </c>
      <c r="CI50">
        <v>7087</v>
      </c>
      <c r="CJ50">
        <v>8666</v>
      </c>
      <c r="CK50">
        <v>7551</v>
      </c>
      <c r="CL50">
        <v>10674</v>
      </c>
      <c r="CM50">
        <v>10533</v>
      </c>
      <c r="CN50">
        <v>105259</v>
      </c>
      <c r="CO50">
        <v>2353</v>
      </c>
      <c r="CP50">
        <v>2559</v>
      </c>
      <c r="CQ50">
        <v>3537</v>
      </c>
      <c r="CR50">
        <v>4387</v>
      </c>
      <c r="CS50">
        <v>2756</v>
      </c>
      <c r="CT50">
        <v>2002</v>
      </c>
      <c r="CU50">
        <v>6674</v>
      </c>
      <c r="CV50">
        <v>7425</v>
      </c>
      <c r="CW50">
        <v>7225</v>
      </c>
      <c r="CX50">
        <v>6961</v>
      </c>
      <c r="CY50">
        <v>6768</v>
      </c>
      <c r="CZ50">
        <v>6427</v>
      </c>
      <c r="DA50">
        <v>7283</v>
      </c>
      <c r="DB50">
        <v>8837</v>
      </c>
      <c r="DC50">
        <v>8144</v>
      </c>
      <c r="DD50">
        <v>13014</v>
      </c>
      <c r="DE50">
        <v>16446</v>
      </c>
      <c r="DF50">
        <v>113785</v>
      </c>
      <c r="DG50">
        <v>0.11112130035076501</v>
      </c>
      <c r="DH50">
        <v>21.7</v>
      </c>
      <c r="DI50">
        <v>72.400000000000006</v>
      </c>
      <c r="DJ50">
        <v>39.6</v>
      </c>
      <c r="DK50">
        <v>93.48</v>
      </c>
      <c r="DL50">
        <v>14.27</v>
      </c>
      <c r="DM50">
        <v>38.380000000000003</v>
      </c>
      <c r="DN50">
        <v>95.669999999999987</v>
      </c>
      <c r="DO50">
        <v>57.28</v>
      </c>
      <c r="DP50">
        <v>73.56</v>
      </c>
      <c r="DQ50">
        <v>15.1</v>
      </c>
      <c r="DR50">
        <v>79.64</v>
      </c>
      <c r="DS50">
        <v>79.64</v>
      </c>
      <c r="DT50">
        <v>64.040000000000006</v>
      </c>
      <c r="DU50">
        <v>5.32887044636512E-2</v>
      </c>
      <c r="DV50">
        <v>8.3000000000000007</v>
      </c>
      <c r="DW50">
        <v>38.799999999999997</v>
      </c>
      <c r="DX50">
        <v>108.65</v>
      </c>
      <c r="DY50">
        <v>28.57</v>
      </c>
      <c r="DZ50">
        <v>3.07</v>
      </c>
      <c r="EA50">
        <v>11.62</v>
      </c>
      <c r="EB50">
        <v>-0.84</v>
      </c>
      <c r="EC50">
        <v>44.57</v>
      </c>
      <c r="ED50">
        <v>-0.27</v>
      </c>
      <c r="EE50">
        <v>-0.74</v>
      </c>
      <c r="EF50">
        <v>1.45</v>
      </c>
      <c r="EG50">
        <v>10322.107338545129</v>
      </c>
      <c r="EH50">
        <v>131.13551434008119</v>
      </c>
      <c r="EI50">
        <v>76.900000000000006</v>
      </c>
      <c r="EJ50">
        <v>24127.79</v>
      </c>
      <c r="EK50">
        <v>1319.68</v>
      </c>
      <c r="EL50">
        <v>567.16</v>
      </c>
      <c r="EM50">
        <v>17.27</v>
      </c>
      <c r="EN50">
        <v>55.72</v>
      </c>
      <c r="EO50">
        <v>0.65</v>
      </c>
      <c r="EP50">
        <v>4.72</v>
      </c>
      <c r="EQ50">
        <v>14.82</v>
      </c>
      <c r="ER50">
        <v>8.0399999999999991</v>
      </c>
      <c r="ES50">
        <v>3.54</v>
      </c>
      <c r="ET50">
        <v>6.08</v>
      </c>
      <c r="EU50">
        <v>2.87</v>
      </c>
      <c r="EV50">
        <v>43529</v>
      </c>
      <c r="EW50">
        <v>3370.7</v>
      </c>
      <c r="EX50">
        <v>22.4</v>
      </c>
      <c r="EY50">
        <v>60.36</v>
      </c>
      <c r="EZ50">
        <v>16.03</v>
      </c>
      <c r="FA50">
        <v>13.79</v>
      </c>
      <c r="FB50">
        <v>0.78</v>
      </c>
      <c r="FC50">
        <v>103144</v>
      </c>
      <c r="FD50">
        <v>33.31</v>
      </c>
      <c r="FE50">
        <v>84235</v>
      </c>
      <c r="FF50">
        <v>63.28</v>
      </c>
      <c r="FG50">
        <v>16.3</v>
      </c>
      <c r="FH50">
        <v>379</v>
      </c>
      <c r="FI50">
        <v>9</v>
      </c>
      <c r="FJ50">
        <v>379</v>
      </c>
      <c r="FK50">
        <v>0</v>
      </c>
      <c r="FL50">
        <v>333</v>
      </c>
      <c r="FM50">
        <v>8</v>
      </c>
      <c r="FN50">
        <v>333</v>
      </c>
      <c r="FO50">
        <v>0</v>
      </c>
      <c r="FP50">
        <v>53353</v>
      </c>
      <c r="FQ50">
        <v>532</v>
      </c>
      <c r="FR50">
        <v>52821</v>
      </c>
      <c r="FS50">
        <v>0</v>
      </c>
      <c r="FT50">
        <v>87.96</v>
      </c>
      <c r="FU50">
        <v>9.64</v>
      </c>
      <c r="FV50">
        <v>2.4</v>
      </c>
      <c r="FW50">
        <v>221.4803590656141</v>
      </c>
      <c r="FX50">
        <v>512.34869401591641</v>
      </c>
      <c r="FY50">
        <v>179.6827624701038</v>
      </c>
      <c r="FZ50">
        <v>1722.4490743075571</v>
      </c>
      <c r="GA50">
        <v>733.82905308153045</v>
      </c>
      <c r="GB50">
        <v>69.818534965934774</v>
      </c>
      <c r="GC50">
        <v>80.800000000000011</v>
      </c>
      <c r="GD50">
        <v>89.186278224298789</v>
      </c>
      <c r="GE50">
        <v>10.813721775701209</v>
      </c>
      <c r="GF50">
        <v>1.240654205607477</v>
      </c>
      <c r="GG50">
        <v>5.8401703544058492E-2</v>
      </c>
      <c r="GH50">
        <v>0.94159829645594151</v>
      </c>
      <c r="GI50">
        <v>0</v>
      </c>
      <c r="GJ50">
        <v>0</v>
      </c>
      <c r="GK50">
        <v>2.092584747873159</v>
      </c>
      <c r="GL50">
        <v>0.12979050041412751</v>
      </c>
      <c r="GM50">
        <v>0.36997193638914871</v>
      </c>
      <c r="GN50">
        <v>42.656688493919553</v>
      </c>
      <c r="GO50">
        <v>6.5481758652946684E-2</v>
      </c>
      <c r="GP50">
        <v>9.6351730589335833</v>
      </c>
      <c r="GQ50">
        <v>95.790458372310567</v>
      </c>
      <c r="GR50">
        <v>2138</v>
      </c>
      <c r="GS50">
        <v>3.5714227814018691</v>
      </c>
      <c r="GT50">
        <v>2.913485083510944</v>
      </c>
      <c r="GU50">
        <v>57.343311506080447</v>
      </c>
      <c r="GV50">
        <v>97.567954220314732</v>
      </c>
      <c r="GW50">
        <v>98.026501268677762</v>
      </c>
      <c r="GX50">
        <v>3.429107724680049</v>
      </c>
      <c r="GY50">
        <v>297.2013701067911</v>
      </c>
      <c r="GZ50">
        <v>3.1110000000000002</v>
      </c>
      <c r="HA50">
        <v>33.160499999999999</v>
      </c>
      <c r="HB50">
        <v>0.85299999999999998</v>
      </c>
      <c r="HC50">
        <v>0.23899999999999999</v>
      </c>
      <c r="HD50">
        <v>0.191</v>
      </c>
      <c r="HE50">
        <v>0.34100000000000003</v>
      </c>
      <c r="HF50">
        <v>0.12</v>
      </c>
      <c r="HG50">
        <v>0.109</v>
      </c>
      <c r="HH50">
        <v>3.6999999999999998E-2</v>
      </c>
      <c r="HI50">
        <v>5.7000000000000002E-2</v>
      </c>
      <c r="HJ50">
        <v>0.17599999999999999</v>
      </c>
      <c r="HK50">
        <v>0.5</v>
      </c>
      <c r="HL50">
        <v>0.23</v>
      </c>
      <c r="HM50">
        <v>467</v>
      </c>
      <c r="HN50">
        <v>1.761325252841716</v>
      </c>
      <c r="HO50">
        <v>581.4</v>
      </c>
      <c r="HP50">
        <v>514.70000000000005</v>
      </c>
      <c r="HQ50">
        <v>583.23</v>
      </c>
      <c r="HR50">
        <v>1.38</v>
      </c>
      <c r="HS50">
        <v>603</v>
      </c>
      <c r="HT50">
        <v>550</v>
      </c>
      <c r="HU50">
        <v>52</v>
      </c>
      <c r="HV50">
        <v>1</v>
      </c>
      <c r="HW50">
        <v>276.48501799674449</v>
      </c>
      <c r="HX50" t="s">
        <v>208</v>
      </c>
      <c r="HY50">
        <v>1248</v>
      </c>
      <c r="HZ50">
        <v>4.2699999999999996</v>
      </c>
      <c r="IA50">
        <v>4</v>
      </c>
      <c r="IB50">
        <v>4.5</v>
      </c>
      <c r="IC50">
        <v>4.5999999999999996</v>
      </c>
      <c r="ID50">
        <v>4.9000000000000004</v>
      </c>
      <c r="IE50">
        <v>3.4</v>
      </c>
      <c r="IF50">
        <v>4.0999999999999996</v>
      </c>
      <c r="IG50">
        <v>4</v>
      </c>
      <c r="IH50">
        <v>2.6</v>
      </c>
      <c r="II50">
        <v>4.4000000000000004</v>
      </c>
      <c r="IJ50">
        <v>4.5999999999999996</v>
      </c>
      <c r="IK50">
        <v>4.2</v>
      </c>
      <c r="IL50">
        <v>4.8</v>
      </c>
      <c r="IM50">
        <v>4.4000000000000004</v>
      </c>
      <c r="IN50">
        <v>4.8</v>
      </c>
      <c r="IO50">
        <v>4.3</v>
      </c>
      <c r="IP50">
        <v>4.5999999999999996</v>
      </c>
      <c r="IQ50">
        <v>4</v>
      </c>
      <c r="IR50">
        <v>4.7</v>
      </c>
      <c r="IS50">
        <v>4.5999999999999996</v>
      </c>
      <c r="IT50">
        <v>4.5999999999999996</v>
      </c>
      <c r="IU50">
        <v>4.8</v>
      </c>
      <c r="IV50">
        <v>4.5999999999999996</v>
      </c>
      <c r="IW50">
        <v>5.3</v>
      </c>
      <c r="IX50">
        <v>5.3</v>
      </c>
      <c r="IY50">
        <v>4.0999999999999996</v>
      </c>
      <c r="IZ50">
        <v>4.8</v>
      </c>
      <c r="JA50">
        <v>5.2</v>
      </c>
      <c r="JB50">
        <v>2.6</v>
      </c>
      <c r="JC50">
        <v>3.1</v>
      </c>
      <c r="JD50">
        <v>3</v>
      </c>
      <c r="JE50">
        <v>3.4</v>
      </c>
      <c r="JF50">
        <v>4.8</v>
      </c>
      <c r="JG50" t="s">
        <v>203</v>
      </c>
      <c r="JH50">
        <v>1179</v>
      </c>
      <c r="JI50">
        <v>20</v>
      </c>
      <c r="JJ50">
        <v>4.26</v>
      </c>
      <c r="JK50">
        <v>4</v>
      </c>
      <c r="JL50">
        <v>4.5</v>
      </c>
      <c r="JM50">
        <v>4.5</v>
      </c>
      <c r="JN50">
        <v>5</v>
      </c>
      <c r="JO50">
        <v>3.4</v>
      </c>
      <c r="JP50">
        <v>4.0999999999999996</v>
      </c>
      <c r="JQ50">
        <v>4</v>
      </c>
      <c r="JR50">
        <v>2.6</v>
      </c>
      <c r="JS50">
        <v>4.5</v>
      </c>
      <c r="JT50">
        <v>4.5999999999999996</v>
      </c>
      <c r="JU50">
        <v>4.5</v>
      </c>
      <c r="JV50">
        <v>4.7</v>
      </c>
      <c r="JW50">
        <v>4.3</v>
      </c>
      <c r="JX50">
        <v>4.8</v>
      </c>
      <c r="JY50">
        <v>4.0999999999999996</v>
      </c>
      <c r="JZ50">
        <v>4.5999999999999996</v>
      </c>
      <c r="KA50">
        <v>3.9</v>
      </c>
      <c r="KB50">
        <v>4.5999999999999996</v>
      </c>
      <c r="KC50">
        <v>4.5999999999999996</v>
      </c>
      <c r="KD50">
        <v>4.5999999999999996</v>
      </c>
      <c r="KE50">
        <v>4.8</v>
      </c>
      <c r="KF50">
        <v>4.5999999999999996</v>
      </c>
      <c r="KG50">
        <v>5.4</v>
      </c>
      <c r="KH50">
        <v>5.5</v>
      </c>
      <c r="KI50">
        <v>4.0999999999999996</v>
      </c>
      <c r="KJ50">
        <v>4.7</v>
      </c>
      <c r="KK50">
        <v>5.0999999999999996</v>
      </c>
      <c r="KL50">
        <v>2.6</v>
      </c>
      <c r="KM50">
        <v>3.2</v>
      </c>
      <c r="KN50">
        <v>2.9</v>
      </c>
      <c r="KO50">
        <v>3.5</v>
      </c>
      <c r="KP50">
        <v>4.7</v>
      </c>
      <c r="KQ50" t="s">
        <v>203</v>
      </c>
      <c r="KR50">
        <v>98.4</v>
      </c>
      <c r="KS50">
        <v>8.4600000000000009</v>
      </c>
      <c r="KT50">
        <v>17.559999999999999</v>
      </c>
      <c r="KU50">
        <v>3.41</v>
      </c>
      <c r="KV50">
        <v>54.14</v>
      </c>
      <c r="KW50">
        <v>0</v>
      </c>
      <c r="KX50">
        <v>0</v>
      </c>
      <c r="KY50">
        <v>0</v>
      </c>
      <c r="KZ50">
        <v>575.91</v>
      </c>
      <c r="LA50">
        <v>86.64</v>
      </c>
      <c r="LB50">
        <v>761.32999999999993</v>
      </c>
      <c r="LC50">
        <v>78.419999999999987</v>
      </c>
      <c r="LD50">
        <v>617.78</v>
      </c>
      <c r="LE50">
        <v>89.84</v>
      </c>
      <c r="LF50">
        <v>255.05</v>
      </c>
      <c r="LG50">
        <v>99.07</v>
      </c>
      <c r="LH50">
        <v>44.21</v>
      </c>
      <c r="LI50">
        <v>31.73</v>
      </c>
      <c r="LJ50">
        <v>18.29</v>
      </c>
      <c r="LK50">
        <v>15.56</v>
      </c>
      <c r="LL50">
        <v>14.76</v>
      </c>
      <c r="LM50">
        <v>3.98</v>
      </c>
      <c r="LN50">
        <v>3.13</v>
      </c>
      <c r="LO50">
        <v>60.89</v>
      </c>
      <c r="LP50">
        <v>8.1199999999999992</v>
      </c>
      <c r="LQ50">
        <v>11.77</v>
      </c>
      <c r="LR50">
        <v>3.24</v>
      </c>
      <c r="LS50">
        <v>72.830213903743299</v>
      </c>
      <c r="LT50">
        <v>4.8203335840375203</v>
      </c>
      <c r="LU50">
        <v>15.1089572192513</v>
      </c>
      <c r="LV50">
        <v>108954.101613753</v>
      </c>
      <c r="LW50">
        <v>22603</v>
      </c>
      <c r="LX50">
        <v>11658</v>
      </c>
      <c r="LY50">
        <v>9940</v>
      </c>
      <c r="LZ50">
        <v>1005</v>
      </c>
      <c r="MA50">
        <v>2149</v>
      </c>
      <c r="MB50">
        <v>940</v>
      </c>
      <c r="MC50">
        <v>3016</v>
      </c>
      <c r="MD50">
        <v>9317</v>
      </c>
      <c r="ME50">
        <v>5799</v>
      </c>
      <c r="MF50">
        <v>1141</v>
      </c>
      <c r="MG50">
        <v>241</v>
      </c>
      <c r="MH50">
        <v>1496</v>
      </c>
      <c r="MI50">
        <v>761</v>
      </c>
      <c r="MJ50">
        <v>680</v>
      </c>
      <c r="MK50">
        <v>0.47189451769604401</v>
      </c>
      <c r="ML50">
        <v>58</v>
      </c>
      <c r="MM50">
        <v>162</v>
      </c>
      <c r="MN50">
        <v>93</v>
      </c>
      <c r="MO50">
        <v>209</v>
      </c>
      <c r="MP50">
        <v>517</v>
      </c>
      <c r="MQ50">
        <v>380</v>
      </c>
      <c r="MR50">
        <v>108</v>
      </c>
      <c r="MS50">
        <v>28</v>
      </c>
      <c r="MT50">
        <v>108954</v>
      </c>
      <c r="MU50">
        <v>0.499571753656679</v>
      </c>
      <c r="MV50">
        <v>43.551111111111098</v>
      </c>
      <c r="MW50">
        <v>42.467153284671497</v>
      </c>
      <c r="MX50">
        <v>42.4261744966443</v>
      </c>
      <c r="MY50">
        <v>8939.9634369798696</v>
      </c>
      <c r="MZ50">
        <v>4.4891589054809797</v>
      </c>
      <c r="NA50">
        <v>5.67673378076063</v>
      </c>
      <c r="NB50">
        <v>122.61297539149901</v>
      </c>
      <c r="NC50">
        <v>1796.05033557047</v>
      </c>
      <c r="ND50">
        <v>0.2</v>
      </c>
      <c r="NE50">
        <v>445</v>
      </c>
      <c r="NF50">
        <v>48.109644444397013</v>
      </c>
      <c r="NG50">
        <v>10.44986654587759</v>
      </c>
      <c r="NH50">
        <v>195</v>
      </c>
      <c r="NI50">
        <v>158</v>
      </c>
      <c r="NJ50">
        <v>303</v>
      </c>
      <c r="NK50">
        <v>352</v>
      </c>
      <c r="NL50">
        <v>445</v>
      </c>
      <c r="NM50">
        <v>0.13420509291121821</v>
      </c>
      <c r="NN50">
        <v>0.1087405368203716</v>
      </c>
      <c r="NO50">
        <v>0.20853406744666211</v>
      </c>
      <c r="NP50">
        <v>0.24225739848589131</v>
      </c>
      <c r="NQ50">
        <v>0.30626290433585679</v>
      </c>
      <c r="NR50">
        <v>48.619064005505848</v>
      </c>
      <c r="NS50">
        <v>1453</v>
      </c>
      <c r="NT50">
        <v>0.52751031636863821</v>
      </c>
      <c r="NU50">
        <v>1454</v>
      </c>
      <c r="NV50">
        <v>19.34793591429667</v>
      </c>
      <c r="NW50">
        <v>79</v>
      </c>
      <c r="NX50">
        <v>0.29113924050632911</v>
      </c>
      <c r="NY50">
        <v>0.17721518987341769</v>
      </c>
      <c r="NZ50">
        <v>0.13924050632911389</v>
      </c>
      <c r="OA50">
        <v>0.16455696202531639</v>
      </c>
      <c r="OB50">
        <v>0.12658227848101269</v>
      </c>
      <c r="OC50">
        <v>6.3291139240506333E-2</v>
      </c>
      <c r="OD50">
        <v>3.7974683544303799E-2</v>
      </c>
      <c r="OE50">
        <v>3.4757914338919931</v>
      </c>
      <c r="OF50">
        <v>14.19591195944548</v>
      </c>
      <c r="OG50">
        <v>1074</v>
      </c>
      <c r="OH50">
        <v>0.19925512104283061</v>
      </c>
      <c r="OI50">
        <v>0.32681564245810057</v>
      </c>
      <c r="OJ50">
        <v>0.21601489757914341</v>
      </c>
      <c r="OK50">
        <v>9.217877094972067E-2</v>
      </c>
      <c r="OL50">
        <v>0.11080074487895721</v>
      </c>
      <c r="OM50">
        <v>3.3519553072625698E-2</v>
      </c>
      <c r="ON50">
        <v>2.1415270018621979E-2</v>
      </c>
      <c r="OO50">
        <v>68</v>
      </c>
      <c r="OP50">
        <v>160</v>
      </c>
      <c r="OQ50">
        <v>548</v>
      </c>
      <c r="OR50">
        <v>397</v>
      </c>
      <c r="OS50">
        <v>80</v>
      </c>
      <c r="OT50">
        <v>5.4269752593774943E-2</v>
      </c>
      <c r="OU50">
        <v>0.12769353551476459</v>
      </c>
      <c r="OV50">
        <v>0.43735035913806858</v>
      </c>
      <c r="OW50">
        <v>0.31683958499600962</v>
      </c>
      <c r="OX50">
        <v>6.3846767757382281E-2</v>
      </c>
      <c r="OY50">
        <v>43.992019154030331</v>
      </c>
      <c r="OZ50">
        <v>1253</v>
      </c>
      <c r="PA50">
        <v>0.49871685201026522</v>
      </c>
      <c r="PB50">
        <v>1169</v>
      </c>
      <c r="PC50">
        <v>8.6290414735669199</v>
      </c>
      <c r="PD50">
        <v>12358</v>
      </c>
      <c r="PE50">
        <v>9.4999190807574047E-2</v>
      </c>
      <c r="PF50">
        <v>0.2554620488752225</v>
      </c>
      <c r="PG50">
        <v>0.36891082699465932</v>
      </c>
      <c r="PH50">
        <v>0.21184657711603819</v>
      </c>
      <c r="PI50">
        <v>6.2793332254410097E-2</v>
      </c>
      <c r="PJ50">
        <v>5.8261854669040304E-3</v>
      </c>
      <c r="PK50">
        <v>1.618384851917786E-4</v>
      </c>
      <c r="PL50">
        <v>32502</v>
      </c>
      <c r="PM50">
        <v>31798</v>
      </c>
      <c r="PN50">
        <v>53097</v>
      </c>
      <c r="PO50">
        <v>48054</v>
      </c>
      <c r="PP50">
        <v>50508</v>
      </c>
      <c r="PQ50">
        <v>15.1</v>
      </c>
      <c r="PR50">
        <v>14.7</v>
      </c>
      <c r="PS50">
        <v>24.6</v>
      </c>
      <c r="PT50">
        <v>22.3</v>
      </c>
      <c r="PU50">
        <v>23.4</v>
      </c>
      <c r="PV50">
        <v>45.4</v>
      </c>
      <c r="PW50">
        <v>0.51982851509663219</v>
      </c>
    </row>
    <row r="51" spans="1:439" x14ac:dyDescent="0.3">
      <c r="A51" t="s">
        <v>800</v>
      </c>
      <c r="B51" t="s">
        <v>814</v>
      </c>
      <c r="C51">
        <v>1</v>
      </c>
      <c r="D51" t="s">
        <v>817</v>
      </c>
      <c r="E51" t="s">
        <v>821</v>
      </c>
      <c r="F51" t="s">
        <v>209</v>
      </c>
      <c r="G51" t="s">
        <v>250</v>
      </c>
      <c r="H51" t="s">
        <v>251</v>
      </c>
      <c r="I51" t="s">
        <v>252</v>
      </c>
      <c r="J51" t="s">
        <v>253</v>
      </c>
      <c r="K51">
        <v>10.408792999999999</v>
      </c>
      <c r="L51">
        <v>53.249156999999997</v>
      </c>
      <c r="M51" t="s">
        <v>254</v>
      </c>
      <c r="N51" t="s">
        <v>1043</v>
      </c>
      <c r="O51" t="s">
        <v>254</v>
      </c>
      <c r="P51" t="s">
        <v>829</v>
      </c>
      <c r="Q51">
        <v>2</v>
      </c>
      <c r="R51">
        <v>21</v>
      </c>
      <c r="S51">
        <v>54</v>
      </c>
      <c r="T51">
        <v>75</v>
      </c>
      <c r="U51">
        <v>211</v>
      </c>
      <c r="V51">
        <v>0</v>
      </c>
      <c r="W51" t="s">
        <v>900</v>
      </c>
      <c r="X51">
        <v>0</v>
      </c>
      <c r="Y51">
        <v>70.5</v>
      </c>
      <c r="Z51">
        <v>34.6</v>
      </c>
      <c r="AA51">
        <v>6.0449999999999999</v>
      </c>
      <c r="AB51">
        <v>7.89</v>
      </c>
      <c r="AC51">
        <v>29.4</v>
      </c>
      <c r="AD51">
        <v>5.8</v>
      </c>
      <c r="AE51">
        <v>50.63</v>
      </c>
      <c r="AF51">
        <v>36.18</v>
      </c>
      <c r="AG51">
        <v>529</v>
      </c>
      <c r="AH51">
        <v>18.670000000000002</v>
      </c>
      <c r="AI51">
        <v>4.72</v>
      </c>
      <c r="AJ51">
        <v>11.5</v>
      </c>
      <c r="AK51">
        <v>494150</v>
      </c>
      <c r="AL51">
        <v>1895</v>
      </c>
      <c r="AM51">
        <v>2</v>
      </c>
      <c r="AN51">
        <v>82.11</v>
      </c>
      <c r="AO51">
        <v>23.35</v>
      </c>
      <c r="AP51">
        <v>1.74</v>
      </c>
      <c r="AQ51">
        <v>48.55</v>
      </c>
      <c r="AR51">
        <v>48.670148095828083</v>
      </c>
      <c r="AS51">
        <v>3.41</v>
      </c>
      <c r="AT51">
        <v>176.44</v>
      </c>
      <c r="AU51">
        <v>76837</v>
      </c>
      <c r="AV51">
        <v>1097.671428571429</v>
      </c>
      <c r="AW51">
        <v>36847</v>
      </c>
      <c r="AX51">
        <v>39990</v>
      </c>
      <c r="AY51">
        <v>8.2100000000000009</v>
      </c>
      <c r="AZ51">
        <v>-38.700000000000003</v>
      </c>
      <c r="BA51">
        <v>42.5</v>
      </c>
      <c r="BB51">
        <v>31.816563146997929</v>
      </c>
      <c r="BC51">
        <v>1696.28</v>
      </c>
      <c r="BD51">
        <v>0.52137116022242003</v>
      </c>
      <c r="BE51">
        <v>1917</v>
      </c>
      <c r="BF51">
        <v>1927</v>
      </c>
      <c r="BG51">
        <v>2688</v>
      </c>
      <c r="BH51">
        <v>3299</v>
      </c>
      <c r="BI51">
        <v>2061</v>
      </c>
      <c r="BJ51">
        <v>1677</v>
      </c>
      <c r="BK51">
        <v>6079</v>
      </c>
      <c r="BL51">
        <v>5942</v>
      </c>
      <c r="BM51">
        <v>5309</v>
      </c>
      <c r="BN51">
        <v>4830</v>
      </c>
      <c r="BO51">
        <v>4569</v>
      </c>
      <c r="BP51">
        <v>4451</v>
      </c>
      <c r="BQ51">
        <v>4754</v>
      </c>
      <c r="BR51">
        <v>5776</v>
      </c>
      <c r="BS51">
        <v>4914</v>
      </c>
      <c r="BT51">
        <v>7206</v>
      </c>
      <c r="BU51">
        <v>7178</v>
      </c>
      <c r="BV51">
        <v>77511</v>
      </c>
      <c r="BW51">
        <v>983</v>
      </c>
      <c r="BX51">
        <v>1002</v>
      </c>
      <c r="BY51">
        <v>1419</v>
      </c>
      <c r="BZ51">
        <v>1707</v>
      </c>
      <c r="CA51">
        <v>1038</v>
      </c>
      <c r="CB51">
        <v>815</v>
      </c>
      <c r="CC51">
        <v>2521</v>
      </c>
      <c r="CD51">
        <v>3021</v>
      </c>
      <c r="CE51">
        <v>2787</v>
      </c>
      <c r="CF51">
        <v>2547</v>
      </c>
      <c r="CG51">
        <v>2184</v>
      </c>
      <c r="CH51">
        <v>2139</v>
      </c>
      <c r="CI51">
        <v>2309</v>
      </c>
      <c r="CJ51">
        <v>2824</v>
      </c>
      <c r="CK51">
        <v>2382</v>
      </c>
      <c r="CL51">
        <v>3232</v>
      </c>
      <c r="CM51">
        <v>2745</v>
      </c>
      <c r="CN51">
        <v>37099</v>
      </c>
      <c r="CO51">
        <v>934</v>
      </c>
      <c r="CP51">
        <v>925</v>
      </c>
      <c r="CQ51">
        <v>1269</v>
      </c>
      <c r="CR51">
        <v>1592</v>
      </c>
      <c r="CS51">
        <v>1023</v>
      </c>
      <c r="CT51">
        <v>862</v>
      </c>
      <c r="CU51">
        <v>3558</v>
      </c>
      <c r="CV51">
        <v>2921</v>
      </c>
      <c r="CW51">
        <v>2522</v>
      </c>
      <c r="CX51">
        <v>2283</v>
      </c>
      <c r="CY51">
        <v>2385</v>
      </c>
      <c r="CZ51">
        <v>2312</v>
      </c>
      <c r="DA51">
        <v>2445</v>
      </c>
      <c r="DB51">
        <v>2952</v>
      </c>
      <c r="DC51">
        <v>2532</v>
      </c>
      <c r="DD51">
        <v>3974</v>
      </c>
      <c r="DE51">
        <v>4433</v>
      </c>
      <c r="DF51">
        <v>40412</v>
      </c>
      <c r="DG51">
        <v>6.8775592902235103E-2</v>
      </c>
      <c r="DH51">
        <v>20.5</v>
      </c>
      <c r="DI51">
        <v>77.099999999999994</v>
      </c>
      <c r="DJ51">
        <v>40.770000000000003</v>
      </c>
      <c r="DK51">
        <v>94.43</v>
      </c>
      <c r="DL51">
        <v>21.24</v>
      </c>
      <c r="DM51">
        <v>2.0699999999999998</v>
      </c>
      <c r="DN51">
        <v>2.0699999999999998</v>
      </c>
      <c r="DO51">
        <v>0</v>
      </c>
      <c r="DP51">
        <v>89.46</v>
      </c>
      <c r="DQ51">
        <v>13.7</v>
      </c>
      <c r="DR51">
        <v>63.52</v>
      </c>
      <c r="DS51">
        <v>121.73</v>
      </c>
      <c r="DT51">
        <v>127.25</v>
      </c>
      <c r="DU51">
        <v>9.7726355792131403E-2</v>
      </c>
      <c r="DV51">
        <v>5.2</v>
      </c>
      <c r="DW51">
        <v>39.1</v>
      </c>
      <c r="DX51">
        <v>97.08</v>
      </c>
      <c r="DY51">
        <v>33.33</v>
      </c>
      <c r="DZ51">
        <v>5.43</v>
      </c>
      <c r="EA51">
        <v>11.41</v>
      </c>
      <c r="EB51">
        <v>8.7899999999999991</v>
      </c>
      <c r="EC51">
        <v>15.71</v>
      </c>
      <c r="ED51">
        <v>-0.75</v>
      </c>
      <c r="EE51">
        <v>10.039999999999999</v>
      </c>
      <c r="EF51">
        <v>3.99</v>
      </c>
      <c r="EG51">
        <v>7540.8420064835354</v>
      </c>
      <c r="EH51">
        <v>106.6370926463061</v>
      </c>
      <c r="EI51">
        <v>66.569999999999993</v>
      </c>
      <c r="EJ51">
        <v>24197.42</v>
      </c>
      <c r="EK51">
        <v>1519.33</v>
      </c>
      <c r="EL51">
        <v>729.74</v>
      </c>
      <c r="EM51">
        <v>11.4</v>
      </c>
      <c r="EN51">
        <v>37.75</v>
      </c>
      <c r="EO51">
        <v>0.36</v>
      </c>
      <c r="EP51">
        <v>6.33</v>
      </c>
      <c r="EQ51">
        <v>10.53</v>
      </c>
      <c r="ER51">
        <v>8.33</v>
      </c>
      <c r="ES51">
        <v>3.55</v>
      </c>
      <c r="ET51">
        <v>6.18</v>
      </c>
      <c r="EU51">
        <v>4.3499999999999996</v>
      </c>
      <c r="EV51">
        <v>40474</v>
      </c>
      <c r="EW51">
        <v>3191.81</v>
      </c>
      <c r="EX51">
        <v>22.65</v>
      </c>
      <c r="EY51">
        <v>56.34</v>
      </c>
      <c r="EZ51">
        <v>16.690000000000001</v>
      </c>
      <c r="FA51">
        <v>13.14</v>
      </c>
      <c r="FB51">
        <v>1.05</v>
      </c>
      <c r="FC51">
        <v>42751</v>
      </c>
      <c r="FD51">
        <v>32.68</v>
      </c>
      <c r="FE51">
        <v>29145</v>
      </c>
      <c r="FF51">
        <v>80.91</v>
      </c>
      <c r="FG51">
        <v>16.98</v>
      </c>
      <c r="FH51">
        <v>193</v>
      </c>
      <c r="FI51">
        <v>1</v>
      </c>
      <c r="FJ51">
        <v>193</v>
      </c>
      <c r="FK51">
        <v>0</v>
      </c>
      <c r="FL51">
        <v>174</v>
      </c>
      <c r="FM51">
        <v>1</v>
      </c>
      <c r="FN51">
        <v>174</v>
      </c>
      <c r="FO51">
        <v>0</v>
      </c>
      <c r="FP51">
        <v>17839</v>
      </c>
      <c r="FQ51">
        <v>139</v>
      </c>
      <c r="FR51">
        <v>17700</v>
      </c>
      <c r="FS51">
        <v>0</v>
      </c>
      <c r="FT51">
        <v>76.099999999999994</v>
      </c>
      <c r="FU51">
        <v>18.87</v>
      </c>
      <c r="FV51">
        <v>5.03</v>
      </c>
      <c r="FW51">
        <v>78.883258527477537</v>
      </c>
      <c r="FX51">
        <v>258.30585972640557</v>
      </c>
      <c r="FY51">
        <v>3.4152413881138641</v>
      </c>
      <c r="FZ51">
        <v>892.64827712340673</v>
      </c>
      <c r="GA51">
        <v>337.18911825388312</v>
      </c>
      <c r="GB51">
        <v>76.605633379875798</v>
      </c>
      <c r="GC51">
        <v>83.899999999999991</v>
      </c>
      <c r="GD51">
        <v>88.655842541274183</v>
      </c>
      <c r="GE51">
        <v>11.344157458725819</v>
      </c>
      <c r="GF51">
        <v>1.2144420131291029</v>
      </c>
      <c r="GG51">
        <v>4.8064052185229092E-2</v>
      </c>
      <c r="GH51">
        <v>0.95193594781477087</v>
      </c>
      <c r="GI51">
        <v>0</v>
      </c>
      <c r="GJ51">
        <v>0</v>
      </c>
      <c r="GK51">
        <v>2.0109255094395948</v>
      </c>
      <c r="GL51">
        <v>0.10153333199380341</v>
      </c>
      <c r="GM51">
        <v>0.2317180616740088</v>
      </c>
      <c r="GN51">
        <v>38.678414096916299</v>
      </c>
      <c r="GO51">
        <v>2.4669603524229079E-2</v>
      </c>
      <c r="GP51">
        <v>6.4317180616740091</v>
      </c>
      <c r="GQ51">
        <v>96.475770925110126</v>
      </c>
      <c r="GR51">
        <v>1135</v>
      </c>
      <c r="GS51">
        <v>3.3340407699865588</v>
      </c>
      <c r="GT51">
        <v>3.366063548780994</v>
      </c>
      <c r="GU51">
        <v>61.321585903083701</v>
      </c>
      <c r="GV51">
        <v>94.913714804722986</v>
      </c>
      <c r="GW51">
        <v>95.819935691318321</v>
      </c>
      <c r="GX51">
        <v>4.8169874036269018</v>
      </c>
      <c r="GY51">
        <v>227.8750880155817</v>
      </c>
      <c r="GZ51">
        <v>3.1972</v>
      </c>
      <c r="HA51">
        <v>43.962699999999998</v>
      </c>
      <c r="HB51">
        <v>0.85099999999999998</v>
      </c>
      <c r="HC51">
        <v>0.2</v>
      </c>
      <c r="HD51">
        <v>0.13900000000000001</v>
      </c>
      <c r="HE51">
        <v>0.41799999999999998</v>
      </c>
      <c r="HF51">
        <v>0.157</v>
      </c>
      <c r="HG51">
        <v>8.6999999999999994E-2</v>
      </c>
      <c r="HH51">
        <v>2.5999999999999999E-2</v>
      </c>
      <c r="HI51">
        <v>3.5999999999999997E-2</v>
      </c>
      <c r="HJ51">
        <v>0.218</v>
      </c>
      <c r="HK51">
        <v>0.52800000000000002</v>
      </c>
      <c r="HL51">
        <v>0.192</v>
      </c>
      <c r="HM51">
        <v>572.20000000000005</v>
      </c>
      <c r="HN51">
        <v>2.236611960849987</v>
      </c>
      <c r="HO51">
        <v>684.57</v>
      </c>
      <c r="HP51">
        <v>468.9</v>
      </c>
      <c r="HQ51">
        <v>771.76</v>
      </c>
      <c r="HR51">
        <v>0</v>
      </c>
      <c r="HS51">
        <v>241</v>
      </c>
      <c r="HT51">
        <v>221</v>
      </c>
      <c r="HU51">
        <v>19</v>
      </c>
      <c r="HV51">
        <v>1</v>
      </c>
      <c r="HW51">
        <v>313.65097544151911</v>
      </c>
      <c r="HX51" t="s">
        <v>254</v>
      </c>
      <c r="HY51">
        <v>829</v>
      </c>
      <c r="HZ51">
        <v>3.85</v>
      </c>
      <c r="IA51">
        <v>3.5</v>
      </c>
      <c r="IB51">
        <v>4.0999999999999996</v>
      </c>
      <c r="IC51">
        <v>4.4000000000000004</v>
      </c>
      <c r="ID51">
        <v>4.5999999999999996</v>
      </c>
      <c r="IE51">
        <v>2.6</v>
      </c>
      <c r="IF51">
        <v>3.7</v>
      </c>
      <c r="IG51">
        <v>3.7</v>
      </c>
      <c r="IH51">
        <v>2.7</v>
      </c>
      <c r="II51">
        <v>3.5</v>
      </c>
      <c r="IJ51">
        <v>3.8</v>
      </c>
      <c r="IK51">
        <v>3.8</v>
      </c>
      <c r="IL51">
        <v>4.5999999999999996</v>
      </c>
      <c r="IM51">
        <v>3.9</v>
      </c>
      <c r="IN51">
        <v>4.5</v>
      </c>
      <c r="IO51">
        <v>3.6</v>
      </c>
      <c r="IP51">
        <v>4.2</v>
      </c>
      <c r="IQ51">
        <v>4</v>
      </c>
      <c r="IR51">
        <v>4.4000000000000004</v>
      </c>
      <c r="IS51">
        <v>4.3</v>
      </c>
      <c r="IT51">
        <v>4.9000000000000004</v>
      </c>
      <c r="IU51">
        <v>4.5999999999999996</v>
      </c>
      <c r="IV51">
        <v>4.7</v>
      </c>
      <c r="IW51">
        <v>5.0999999999999996</v>
      </c>
      <c r="IX51">
        <v>4.9000000000000004</v>
      </c>
      <c r="IY51">
        <v>3.6</v>
      </c>
      <c r="IZ51">
        <v>4.7</v>
      </c>
      <c r="JA51">
        <v>5</v>
      </c>
      <c r="JB51">
        <v>2.2999999999999998</v>
      </c>
      <c r="JC51">
        <v>2.9</v>
      </c>
      <c r="JD51">
        <v>2.5</v>
      </c>
      <c r="JE51">
        <v>3.1</v>
      </c>
      <c r="JF51">
        <v>2.2999999999999998</v>
      </c>
      <c r="JG51" t="s">
        <v>255</v>
      </c>
      <c r="JH51">
        <v>562</v>
      </c>
      <c r="JI51">
        <v>29</v>
      </c>
      <c r="JJ51">
        <v>3.8</v>
      </c>
      <c r="JK51">
        <v>3.5</v>
      </c>
      <c r="JL51">
        <v>4</v>
      </c>
      <c r="JM51">
        <v>4.4000000000000004</v>
      </c>
      <c r="JN51">
        <v>4.5999999999999996</v>
      </c>
      <c r="JO51">
        <v>2.5</v>
      </c>
      <c r="JP51">
        <v>3.5</v>
      </c>
      <c r="JQ51">
        <v>3.6</v>
      </c>
      <c r="JR51">
        <v>2.6</v>
      </c>
      <c r="JS51">
        <v>3.7</v>
      </c>
      <c r="JT51">
        <v>3.9</v>
      </c>
      <c r="JU51">
        <v>3.5</v>
      </c>
      <c r="JV51">
        <v>4.5</v>
      </c>
      <c r="JW51">
        <v>3.9</v>
      </c>
      <c r="JX51">
        <v>4.4000000000000004</v>
      </c>
      <c r="JY51">
        <v>3.6</v>
      </c>
      <c r="JZ51">
        <v>4.0999999999999996</v>
      </c>
      <c r="KA51">
        <v>4</v>
      </c>
      <c r="KB51">
        <v>4.4000000000000004</v>
      </c>
      <c r="KC51">
        <v>4.3</v>
      </c>
      <c r="KD51">
        <v>5.0999999999999996</v>
      </c>
      <c r="KE51">
        <v>4.5</v>
      </c>
      <c r="KF51">
        <v>4.5</v>
      </c>
      <c r="KG51">
        <v>5</v>
      </c>
      <c r="KH51">
        <v>4.8</v>
      </c>
      <c r="KI51">
        <v>3.4</v>
      </c>
      <c r="KJ51">
        <v>4.9000000000000004</v>
      </c>
      <c r="KK51">
        <v>4.8</v>
      </c>
      <c r="KL51">
        <v>2.2000000000000002</v>
      </c>
      <c r="KM51">
        <v>2.8</v>
      </c>
      <c r="KN51">
        <v>2.2999999999999998</v>
      </c>
      <c r="KO51">
        <v>3.3</v>
      </c>
      <c r="KP51">
        <v>2</v>
      </c>
      <c r="KQ51" t="s">
        <v>203</v>
      </c>
      <c r="KR51">
        <v>98.8</v>
      </c>
      <c r="KS51">
        <v>5.8</v>
      </c>
      <c r="KT51">
        <v>14.01</v>
      </c>
      <c r="KU51">
        <v>5.69</v>
      </c>
      <c r="KV51">
        <v>55.31</v>
      </c>
      <c r="KW51">
        <v>1.65</v>
      </c>
      <c r="KX51">
        <v>0</v>
      </c>
      <c r="KY51">
        <v>0</v>
      </c>
      <c r="KZ51">
        <v>563.9</v>
      </c>
      <c r="LA51">
        <v>88.74</v>
      </c>
      <c r="LB51">
        <v>774.04</v>
      </c>
      <c r="LC51">
        <v>68.52</v>
      </c>
      <c r="LD51">
        <v>761.1</v>
      </c>
      <c r="LE51">
        <v>75.349999999999994</v>
      </c>
      <c r="LF51">
        <v>180.67</v>
      </c>
      <c r="LG51">
        <v>99.86</v>
      </c>
      <c r="LH51">
        <v>63.39</v>
      </c>
      <c r="LI51">
        <v>46.35</v>
      </c>
      <c r="LJ51">
        <v>31.79</v>
      </c>
      <c r="LK51">
        <v>21.42</v>
      </c>
      <c r="LL51">
        <v>26.53</v>
      </c>
      <c r="LM51">
        <v>4.8499999999999996</v>
      </c>
      <c r="LN51">
        <v>3.08</v>
      </c>
      <c r="LO51">
        <v>33.979999999999997</v>
      </c>
      <c r="LP51">
        <v>3.21</v>
      </c>
      <c r="LQ51">
        <v>7.34</v>
      </c>
      <c r="LR51">
        <v>2.08</v>
      </c>
      <c r="LS51">
        <v>81.284345047923296</v>
      </c>
      <c r="LT51">
        <v>5.1391058443307296</v>
      </c>
      <c r="LU51">
        <v>15.816826411075599</v>
      </c>
      <c r="LV51">
        <v>76326.029984850495</v>
      </c>
      <c r="LW51">
        <v>14852</v>
      </c>
      <c r="LX51">
        <v>6575</v>
      </c>
      <c r="LY51">
        <v>7774</v>
      </c>
      <c r="LZ51">
        <v>503</v>
      </c>
      <c r="MA51">
        <v>1827</v>
      </c>
      <c r="MB51">
        <v>863</v>
      </c>
      <c r="MC51">
        <v>1850</v>
      </c>
      <c r="MD51">
        <v>5455</v>
      </c>
      <c r="ME51">
        <v>3420</v>
      </c>
      <c r="MF51">
        <v>1263</v>
      </c>
      <c r="MG51">
        <v>174</v>
      </c>
      <c r="MH51">
        <v>939</v>
      </c>
      <c r="MI51">
        <v>434</v>
      </c>
      <c r="MJ51">
        <v>468</v>
      </c>
      <c r="MK51">
        <v>0.51884700665188499</v>
      </c>
      <c r="ML51">
        <v>37</v>
      </c>
      <c r="MM51">
        <v>130</v>
      </c>
      <c r="MN51">
        <v>69</v>
      </c>
      <c r="MO51">
        <v>109</v>
      </c>
      <c r="MP51">
        <v>315</v>
      </c>
      <c r="MQ51">
        <v>199</v>
      </c>
      <c r="MR51">
        <v>94</v>
      </c>
      <c r="MS51">
        <v>24</v>
      </c>
      <c r="MT51">
        <v>76326</v>
      </c>
      <c r="MU51">
        <v>0.99334994839531099</v>
      </c>
      <c r="MV51">
        <v>42.758064516128997</v>
      </c>
      <c r="MW51">
        <v>40.128504672897201</v>
      </c>
      <c r="MX51">
        <v>40.679471788715503</v>
      </c>
      <c r="MY51">
        <v>5694.7271261404603</v>
      </c>
      <c r="MZ51">
        <v>4.17021555846339</v>
      </c>
      <c r="NA51">
        <v>4.03481392557023</v>
      </c>
      <c r="NB51">
        <v>79.501800720288102</v>
      </c>
      <c r="NC51">
        <v>1175.1428571428601</v>
      </c>
      <c r="ND51">
        <v>0.22184300341296931</v>
      </c>
      <c r="NE51">
        <v>293</v>
      </c>
      <c r="NF51">
        <v>60.731734565230489</v>
      </c>
      <c r="NG51">
        <v>10.07408108875717</v>
      </c>
      <c r="NH51">
        <v>87</v>
      </c>
      <c r="NI51">
        <v>65</v>
      </c>
      <c r="NJ51">
        <v>142</v>
      </c>
      <c r="NK51">
        <v>205</v>
      </c>
      <c r="NL51">
        <v>251</v>
      </c>
      <c r="NM51">
        <v>0.11600000000000001</v>
      </c>
      <c r="NN51">
        <v>8.666666666666667E-2</v>
      </c>
      <c r="NO51">
        <v>0.1893333333333333</v>
      </c>
      <c r="NP51">
        <v>0.27333333333333332</v>
      </c>
      <c r="NQ51">
        <v>0.33466666666666672</v>
      </c>
      <c r="NR51">
        <v>51.640666666666668</v>
      </c>
      <c r="NS51">
        <v>750</v>
      </c>
      <c r="NT51">
        <v>0.52393617021276595</v>
      </c>
      <c r="NU51">
        <v>752</v>
      </c>
      <c r="NV51">
        <v>38.291577866577867</v>
      </c>
      <c r="NW51">
        <v>26</v>
      </c>
      <c r="NX51">
        <v>0.15384615384615391</v>
      </c>
      <c r="NY51">
        <v>0.1153846153846154</v>
      </c>
      <c r="NZ51">
        <v>0.23076923076923081</v>
      </c>
      <c r="OA51">
        <v>0.15384615384615391</v>
      </c>
      <c r="OB51">
        <v>0.19230769230769229</v>
      </c>
      <c r="OC51">
        <v>3.8461538461538457E-2</v>
      </c>
      <c r="OD51">
        <v>0.1153846153846154</v>
      </c>
      <c r="OE51">
        <v>3.778761061946903</v>
      </c>
      <c r="OF51">
        <v>20.94491934579678</v>
      </c>
      <c r="OG51">
        <v>565</v>
      </c>
      <c r="OH51">
        <v>0.1663716814159292</v>
      </c>
      <c r="OI51">
        <v>0.35929203539823013</v>
      </c>
      <c r="OJ51">
        <v>0.16460176991150441</v>
      </c>
      <c r="OK51">
        <v>0.10265486725663719</v>
      </c>
      <c r="OL51">
        <v>0.1061946902654867</v>
      </c>
      <c r="OM51">
        <v>4.6017699115044247E-2</v>
      </c>
      <c r="ON51">
        <v>5.4867256637168141E-2</v>
      </c>
      <c r="OO51">
        <v>245</v>
      </c>
      <c r="OP51">
        <v>143</v>
      </c>
      <c r="OQ51">
        <v>442</v>
      </c>
      <c r="OR51">
        <v>382</v>
      </c>
      <c r="OS51">
        <v>73</v>
      </c>
      <c r="OT51">
        <v>0.19066147859922181</v>
      </c>
      <c r="OU51">
        <v>0.111284046692607</v>
      </c>
      <c r="OV51">
        <v>0.34396887159533068</v>
      </c>
      <c r="OW51">
        <v>0.29727626459143969</v>
      </c>
      <c r="OX51">
        <v>5.6809338521400778E-2</v>
      </c>
      <c r="OY51">
        <v>40.072373540856027</v>
      </c>
      <c r="OZ51">
        <v>1285</v>
      </c>
      <c r="PA51">
        <v>0.51952461799660443</v>
      </c>
      <c r="PB51">
        <v>1178</v>
      </c>
      <c r="PC51">
        <v>5.0958813142030381</v>
      </c>
      <c r="PD51">
        <v>22912</v>
      </c>
      <c r="PE51">
        <v>0.30150139664804471</v>
      </c>
      <c r="PF51">
        <v>0.37028631284916202</v>
      </c>
      <c r="PG51">
        <v>0.2170478351955307</v>
      </c>
      <c r="PH51">
        <v>7.7994064245810055E-2</v>
      </c>
      <c r="PI51">
        <v>3.1031773743016761E-2</v>
      </c>
      <c r="PJ51">
        <v>2.0076815642458101E-3</v>
      </c>
      <c r="PK51">
        <v>1.309357541899441E-4</v>
      </c>
      <c r="PL51">
        <v>11689</v>
      </c>
      <c r="PM51">
        <v>13041</v>
      </c>
      <c r="PN51">
        <v>18575</v>
      </c>
      <c r="PO51">
        <v>15369</v>
      </c>
      <c r="PP51">
        <v>14201</v>
      </c>
      <c r="PQ51">
        <v>16</v>
      </c>
      <c r="PR51">
        <v>17.899999999999999</v>
      </c>
      <c r="PS51">
        <v>25.5</v>
      </c>
      <c r="PT51">
        <v>21.1</v>
      </c>
      <c r="PU51">
        <v>19.5</v>
      </c>
      <c r="PV51">
        <v>42.5</v>
      </c>
      <c r="PW51">
        <v>0.52045238622018042</v>
      </c>
    </row>
    <row r="52" spans="1:439" x14ac:dyDescent="0.3">
      <c r="A52" t="s">
        <v>800</v>
      </c>
      <c r="B52" t="s">
        <v>814</v>
      </c>
      <c r="C52">
        <v>1</v>
      </c>
      <c r="D52" t="s">
        <v>818</v>
      </c>
      <c r="E52" t="s">
        <v>822</v>
      </c>
      <c r="F52" t="s">
        <v>209</v>
      </c>
      <c r="G52" t="s">
        <v>761</v>
      </c>
      <c r="H52" t="s">
        <v>762</v>
      </c>
      <c r="I52" t="s">
        <v>762</v>
      </c>
      <c r="J52" t="s">
        <v>763</v>
      </c>
      <c r="K52">
        <v>11.632726</v>
      </c>
      <c r="L52">
        <v>52.126247999999997</v>
      </c>
      <c r="M52" t="s">
        <v>764</v>
      </c>
      <c r="N52" t="s">
        <v>1044</v>
      </c>
      <c r="O52" t="s">
        <v>850</v>
      </c>
      <c r="P52" t="s">
        <v>834</v>
      </c>
      <c r="Q52">
        <v>1</v>
      </c>
      <c r="R52">
        <v>12</v>
      </c>
      <c r="S52">
        <v>52</v>
      </c>
      <c r="T52">
        <v>72</v>
      </c>
      <c r="U52">
        <v>121</v>
      </c>
      <c r="V52">
        <v>15003000</v>
      </c>
      <c r="W52" t="s">
        <v>764</v>
      </c>
      <c r="X52">
        <v>0</v>
      </c>
      <c r="Y52">
        <v>201.04</v>
      </c>
      <c r="Z52">
        <v>36.200000000000003</v>
      </c>
      <c r="AA52">
        <v>5.4</v>
      </c>
      <c r="AB52">
        <v>8.02</v>
      </c>
      <c r="AC52">
        <v>8.9</v>
      </c>
      <c r="AD52">
        <v>5.5</v>
      </c>
      <c r="AE52">
        <v>108.7</v>
      </c>
      <c r="AF52">
        <v>85.730000000000018</v>
      </c>
      <c r="AG52">
        <v>341</v>
      </c>
      <c r="AH52">
        <v>15.46</v>
      </c>
      <c r="AI52">
        <v>5.09</v>
      </c>
      <c r="AJ52">
        <v>10.3</v>
      </c>
      <c r="AK52">
        <v>826145</v>
      </c>
      <c r="AL52">
        <v>5846</v>
      </c>
      <c r="AM52">
        <v>10</v>
      </c>
      <c r="AN52">
        <v>71.44</v>
      </c>
      <c r="AO52">
        <v>18.98</v>
      </c>
      <c r="AP52">
        <v>1.68</v>
      </c>
      <c r="AQ52">
        <v>43.23</v>
      </c>
      <c r="AR52">
        <v>18.067926660619491</v>
      </c>
      <c r="AS52">
        <v>6.71</v>
      </c>
      <c r="AT52">
        <v>182.95</v>
      </c>
      <c r="AU52">
        <v>239364</v>
      </c>
      <c r="AV52">
        <v>1190.8656716417911</v>
      </c>
      <c r="AW52">
        <v>117729</v>
      </c>
      <c r="AX52">
        <v>121635</v>
      </c>
      <c r="AY52">
        <v>4.1100000000000003</v>
      </c>
      <c r="AZ52">
        <v>-69.400000000000006</v>
      </c>
      <c r="BA52">
        <v>45</v>
      </c>
      <c r="BB52">
        <v>32.896841758060518</v>
      </c>
      <c r="BC52">
        <v>1740.07</v>
      </c>
      <c r="BD52">
        <v>0.50584305788083994</v>
      </c>
      <c r="BE52">
        <v>5653</v>
      </c>
      <c r="BF52">
        <v>6282</v>
      </c>
      <c r="BG52">
        <v>8717</v>
      </c>
      <c r="BH52">
        <v>10291</v>
      </c>
      <c r="BI52">
        <v>6129</v>
      </c>
      <c r="BJ52">
        <v>4839</v>
      </c>
      <c r="BK52">
        <v>16137</v>
      </c>
      <c r="BL52">
        <v>16659</v>
      </c>
      <c r="BM52">
        <v>15841</v>
      </c>
      <c r="BN52">
        <v>17600</v>
      </c>
      <c r="BO52">
        <v>15472</v>
      </c>
      <c r="BP52">
        <v>12705</v>
      </c>
      <c r="BQ52">
        <v>14171</v>
      </c>
      <c r="BR52">
        <v>16080</v>
      </c>
      <c r="BS52">
        <v>16713</v>
      </c>
      <c r="BT52">
        <v>28044</v>
      </c>
      <c r="BU52">
        <v>31158</v>
      </c>
      <c r="BV52">
        <v>240114</v>
      </c>
      <c r="BW52">
        <v>2938</v>
      </c>
      <c r="BX52">
        <v>3286</v>
      </c>
      <c r="BY52">
        <v>4752</v>
      </c>
      <c r="BZ52">
        <v>5446</v>
      </c>
      <c r="CA52">
        <v>3311</v>
      </c>
      <c r="CB52">
        <v>2573</v>
      </c>
      <c r="CC52">
        <v>8326</v>
      </c>
      <c r="CD52">
        <v>9209</v>
      </c>
      <c r="CE52">
        <v>8572</v>
      </c>
      <c r="CF52">
        <v>9283</v>
      </c>
      <c r="CG52">
        <v>8138</v>
      </c>
      <c r="CH52">
        <v>6570</v>
      </c>
      <c r="CI52">
        <v>7152</v>
      </c>
      <c r="CJ52">
        <v>7918</v>
      </c>
      <c r="CK52">
        <v>7964</v>
      </c>
      <c r="CL52">
        <v>12398</v>
      </c>
      <c r="CM52">
        <v>12037</v>
      </c>
      <c r="CN52">
        <v>118654</v>
      </c>
      <c r="CO52">
        <v>2715</v>
      </c>
      <c r="CP52">
        <v>2996</v>
      </c>
      <c r="CQ52">
        <v>3965</v>
      </c>
      <c r="CR52">
        <v>4845</v>
      </c>
      <c r="CS52">
        <v>2818</v>
      </c>
      <c r="CT52">
        <v>2266</v>
      </c>
      <c r="CU52">
        <v>7811</v>
      </c>
      <c r="CV52">
        <v>7450</v>
      </c>
      <c r="CW52">
        <v>7269</v>
      </c>
      <c r="CX52">
        <v>8317</v>
      </c>
      <c r="CY52">
        <v>7334</v>
      </c>
      <c r="CZ52">
        <v>6135</v>
      </c>
      <c r="DA52">
        <v>7019</v>
      </c>
      <c r="DB52">
        <v>8162</v>
      </c>
      <c r="DC52">
        <v>8749</v>
      </c>
      <c r="DD52">
        <v>15646</v>
      </c>
      <c r="DE52">
        <v>19121</v>
      </c>
      <c r="DF52">
        <v>121460</v>
      </c>
      <c r="DG52">
        <v>0.109026420013035</v>
      </c>
      <c r="DH52">
        <v>15.2</v>
      </c>
      <c r="DI52">
        <v>69.599999999999994</v>
      </c>
      <c r="DJ52">
        <v>58.4</v>
      </c>
      <c r="DK52">
        <v>94.25</v>
      </c>
      <c r="DL52">
        <v>79.400000000000006</v>
      </c>
      <c r="DM52">
        <v>38.520000000000003</v>
      </c>
      <c r="DN52">
        <v>96.23</v>
      </c>
      <c r="DO52">
        <v>57.71</v>
      </c>
      <c r="DP52">
        <v>40.85</v>
      </c>
      <c r="DQ52">
        <v>12.06</v>
      </c>
      <c r="DR52">
        <v>85.14</v>
      </c>
      <c r="DS52">
        <v>85.14</v>
      </c>
      <c r="DT52">
        <v>71.78</v>
      </c>
      <c r="DU52">
        <v>6.4587824401330193E-2</v>
      </c>
      <c r="DV52">
        <v>11</v>
      </c>
      <c r="DW52">
        <v>35.700000000000003</v>
      </c>
      <c r="DX52">
        <v>109.7</v>
      </c>
      <c r="DY52">
        <v>22.81</v>
      </c>
      <c r="DZ52">
        <v>-29.69</v>
      </c>
      <c r="EA52">
        <v>49.75</v>
      </c>
      <c r="EB52">
        <v>-25.27</v>
      </c>
      <c r="EC52">
        <v>19.940000000000001</v>
      </c>
      <c r="ED52">
        <v>-47.46</v>
      </c>
      <c r="EE52">
        <v>-21.51</v>
      </c>
      <c r="EF52">
        <v>0.39</v>
      </c>
      <c r="EG52">
        <v>13507.461439481291</v>
      </c>
      <c r="EH52">
        <v>122.82548754198631</v>
      </c>
      <c r="EI52">
        <v>64.84</v>
      </c>
      <c r="EJ52">
        <v>23497.79</v>
      </c>
      <c r="EK52">
        <v>1015.73</v>
      </c>
      <c r="EL52">
        <v>441.33</v>
      </c>
      <c r="EM52">
        <v>11.28</v>
      </c>
      <c r="EN52">
        <v>63.23</v>
      </c>
      <c r="EO52">
        <v>0.55000000000000004</v>
      </c>
      <c r="EP52">
        <v>5.73</v>
      </c>
      <c r="EQ52">
        <v>11.38</v>
      </c>
      <c r="ER52">
        <v>10.69</v>
      </c>
      <c r="ES52">
        <v>3.5</v>
      </c>
      <c r="ET52">
        <v>2.56</v>
      </c>
      <c r="EU52">
        <v>3.05</v>
      </c>
      <c r="EV52">
        <v>41302</v>
      </c>
      <c r="EW52">
        <v>3133.37</v>
      </c>
      <c r="EX52">
        <v>20.93</v>
      </c>
      <c r="EY52">
        <v>64.39</v>
      </c>
      <c r="EZ52">
        <v>20.76</v>
      </c>
      <c r="FA52">
        <v>9.0399999999999991</v>
      </c>
      <c r="FB52">
        <v>0.23</v>
      </c>
      <c r="FC52">
        <v>110460</v>
      </c>
      <c r="FD52">
        <v>32.14</v>
      </c>
      <c r="FE52">
        <v>96066</v>
      </c>
      <c r="FF52">
        <v>65.010000000000005</v>
      </c>
      <c r="FG52">
        <v>11.05</v>
      </c>
      <c r="FH52">
        <v>277</v>
      </c>
      <c r="FI52">
        <v>12</v>
      </c>
      <c r="FJ52">
        <v>254</v>
      </c>
      <c r="FK52">
        <v>124</v>
      </c>
      <c r="FL52">
        <v>254</v>
      </c>
      <c r="FM52">
        <v>12</v>
      </c>
      <c r="FN52">
        <v>190</v>
      </c>
      <c r="FO52">
        <v>123</v>
      </c>
      <c r="FP52">
        <v>64042</v>
      </c>
      <c r="FQ52">
        <v>1736</v>
      </c>
      <c r="FR52">
        <v>22144</v>
      </c>
      <c r="FS52">
        <v>40162</v>
      </c>
      <c r="FT52">
        <v>96.91</v>
      </c>
      <c r="FU52">
        <v>2.93</v>
      </c>
      <c r="FV52">
        <v>0.17</v>
      </c>
      <c r="FW52">
        <v>224.40015435814081</v>
      </c>
      <c r="FX52">
        <v>656.0910307968602</v>
      </c>
      <c r="FY52">
        <v>46.266318156427317</v>
      </c>
      <c r="FZ52">
        <v>2344.1048949748169</v>
      </c>
      <c r="GA52">
        <v>880.49118515500095</v>
      </c>
      <c r="GB52">
        <v>74.514207735238429</v>
      </c>
      <c r="GC52">
        <v>81.899999999999991</v>
      </c>
      <c r="GD52">
        <v>90.454675227566312</v>
      </c>
      <c r="GE52">
        <v>9.5453247724336876</v>
      </c>
      <c r="GF52">
        <v>1.196794871794872</v>
      </c>
      <c r="GG52">
        <v>0.22514344965795899</v>
      </c>
      <c r="GH52">
        <v>0.77485655034204082</v>
      </c>
      <c r="GI52">
        <v>0.21303208502896631</v>
      </c>
      <c r="GJ52">
        <v>0</v>
      </c>
      <c r="GK52">
        <v>2.2184074712261141</v>
      </c>
      <c r="GL52">
        <v>0.64458371113771029</v>
      </c>
      <c r="GM52">
        <v>0.30912547528517109</v>
      </c>
      <c r="GN52">
        <v>35.095057034220531</v>
      </c>
      <c r="GO52">
        <v>7.4144486692015205E-2</v>
      </c>
      <c r="GP52">
        <v>8.250950570342205</v>
      </c>
      <c r="GQ52">
        <v>95.209125475285177</v>
      </c>
      <c r="GR52">
        <v>2630</v>
      </c>
      <c r="GS52">
        <v>3.6229921602569779</v>
      </c>
      <c r="GT52">
        <v>2.986969142157871</v>
      </c>
      <c r="GU52">
        <v>64.904942965779469</v>
      </c>
      <c r="GV52">
        <v>98.823990591924741</v>
      </c>
      <c r="GW52">
        <v>98.796776686168457</v>
      </c>
      <c r="GX52">
        <v>4.3805531599751291</v>
      </c>
      <c r="GY52">
        <v>271.852806746569</v>
      </c>
      <c r="GZ52">
        <v>3.1354000000000002</v>
      </c>
      <c r="HA52">
        <v>36.231200000000001</v>
      </c>
      <c r="HB52">
        <v>0.85299999999999998</v>
      </c>
      <c r="HC52">
        <v>0.254</v>
      </c>
      <c r="HD52">
        <v>0.107</v>
      </c>
      <c r="HE52">
        <v>0.374</v>
      </c>
      <c r="HF52">
        <v>0.13200000000000001</v>
      </c>
      <c r="HG52">
        <v>0.13300000000000001</v>
      </c>
      <c r="HH52">
        <v>3.1E-2</v>
      </c>
      <c r="HI52">
        <v>3.7999999999999999E-2</v>
      </c>
      <c r="HJ52">
        <v>0.19700000000000001</v>
      </c>
      <c r="HK52">
        <v>0.503</v>
      </c>
      <c r="HL52">
        <v>0.23100000000000001</v>
      </c>
      <c r="HM52">
        <v>465</v>
      </c>
      <c r="HN52">
        <v>1.2452587132326629</v>
      </c>
      <c r="HO52">
        <v>466.24</v>
      </c>
      <c r="HP52">
        <v>426.3</v>
      </c>
      <c r="HQ52">
        <v>465.82</v>
      </c>
      <c r="HR52">
        <v>3.34</v>
      </c>
      <c r="HS52">
        <v>401</v>
      </c>
      <c r="HT52">
        <v>364</v>
      </c>
      <c r="HU52">
        <v>36</v>
      </c>
      <c r="HV52">
        <v>1</v>
      </c>
      <c r="HW52">
        <v>167.52728062699489</v>
      </c>
      <c r="HX52" t="s">
        <v>764</v>
      </c>
      <c r="HY52">
        <v>1075</v>
      </c>
      <c r="HZ52">
        <v>4.38</v>
      </c>
      <c r="IA52">
        <v>4.0999999999999996</v>
      </c>
      <c r="IB52">
        <v>4.7</v>
      </c>
      <c r="IC52">
        <v>4.8</v>
      </c>
      <c r="ID52">
        <v>4.5999999999999996</v>
      </c>
      <c r="IE52">
        <v>3.7</v>
      </c>
      <c r="IF52">
        <v>3.9</v>
      </c>
      <c r="IG52">
        <v>4.3</v>
      </c>
      <c r="IH52">
        <v>2.9</v>
      </c>
      <c r="II52">
        <v>4.7</v>
      </c>
      <c r="IJ52">
        <v>4.4000000000000004</v>
      </c>
      <c r="IK52">
        <v>4.5</v>
      </c>
      <c r="IL52">
        <v>5.2</v>
      </c>
      <c r="IM52">
        <v>4.4000000000000004</v>
      </c>
      <c r="IN52">
        <v>4.9000000000000004</v>
      </c>
      <c r="IO52">
        <v>4.7</v>
      </c>
      <c r="IP52">
        <v>4.5999999999999996</v>
      </c>
      <c r="IQ52">
        <v>4.4000000000000004</v>
      </c>
      <c r="IR52">
        <v>4.8</v>
      </c>
      <c r="IS52">
        <v>4.9000000000000004</v>
      </c>
      <c r="IT52">
        <v>5.3</v>
      </c>
      <c r="IU52">
        <v>4.7</v>
      </c>
      <c r="IV52">
        <v>4.9000000000000004</v>
      </c>
      <c r="IW52">
        <v>5.0999999999999996</v>
      </c>
      <c r="IX52">
        <v>4.8</v>
      </c>
      <c r="IY52">
        <v>4</v>
      </c>
      <c r="IZ52">
        <v>5</v>
      </c>
      <c r="JA52">
        <v>4.2</v>
      </c>
      <c r="JB52">
        <v>2.7</v>
      </c>
      <c r="JC52">
        <v>3.2</v>
      </c>
      <c r="JD52">
        <v>3.7</v>
      </c>
      <c r="JE52">
        <v>4.4000000000000004</v>
      </c>
      <c r="JF52">
        <v>4.4000000000000004</v>
      </c>
      <c r="JG52" t="s">
        <v>203</v>
      </c>
      <c r="JH52">
        <v>911</v>
      </c>
      <c r="JI52">
        <v>23</v>
      </c>
      <c r="JJ52">
        <v>4.34</v>
      </c>
      <c r="JK52">
        <v>4.0999999999999996</v>
      </c>
      <c r="JL52">
        <v>4.7</v>
      </c>
      <c r="JM52">
        <v>4.7</v>
      </c>
      <c r="JN52">
        <v>4.5999999999999996</v>
      </c>
      <c r="JO52">
        <v>3.6</v>
      </c>
      <c r="JP52">
        <v>3.8</v>
      </c>
      <c r="JQ52">
        <v>4.3</v>
      </c>
      <c r="JR52">
        <v>2.9</v>
      </c>
      <c r="JS52">
        <v>4.8</v>
      </c>
      <c r="JT52">
        <v>4.5</v>
      </c>
      <c r="JU52">
        <v>4.7</v>
      </c>
      <c r="JV52">
        <v>5.0999999999999996</v>
      </c>
      <c r="JW52">
        <v>4.5</v>
      </c>
      <c r="JX52">
        <v>4.9000000000000004</v>
      </c>
      <c r="JY52">
        <v>4.5</v>
      </c>
      <c r="JZ52">
        <v>4.5999999999999996</v>
      </c>
      <c r="KA52">
        <v>4.3</v>
      </c>
      <c r="KB52">
        <v>4.8</v>
      </c>
      <c r="KC52">
        <v>4.7</v>
      </c>
      <c r="KD52">
        <v>5.3</v>
      </c>
      <c r="KE52">
        <v>4.5999999999999996</v>
      </c>
      <c r="KF52">
        <v>4.9000000000000004</v>
      </c>
      <c r="KG52">
        <v>5.0999999999999996</v>
      </c>
      <c r="KH52">
        <v>4.8</v>
      </c>
      <c r="KI52">
        <v>4</v>
      </c>
      <c r="KJ52">
        <v>4.9000000000000004</v>
      </c>
      <c r="KK52">
        <v>4.0999999999999996</v>
      </c>
      <c r="KL52">
        <v>2.6</v>
      </c>
      <c r="KM52">
        <v>3.1</v>
      </c>
      <c r="KN52">
        <v>3.7</v>
      </c>
      <c r="KO52">
        <v>4.0999999999999996</v>
      </c>
      <c r="KP52">
        <v>4.2</v>
      </c>
      <c r="KQ52" t="s">
        <v>203</v>
      </c>
      <c r="KR52">
        <v>98.4</v>
      </c>
      <c r="KS52">
        <v>6.74</v>
      </c>
      <c r="KT52">
        <v>21.25</v>
      </c>
      <c r="KU52">
        <v>9.25</v>
      </c>
      <c r="KV52">
        <v>73.44</v>
      </c>
      <c r="KW52">
        <v>0</v>
      </c>
      <c r="KX52">
        <v>0</v>
      </c>
      <c r="KY52">
        <v>0</v>
      </c>
      <c r="KZ52">
        <v>443.65</v>
      </c>
      <c r="LA52">
        <v>94.54</v>
      </c>
      <c r="LB52">
        <v>574.11</v>
      </c>
      <c r="LC52">
        <v>88.91</v>
      </c>
      <c r="LD52">
        <v>624.79</v>
      </c>
      <c r="LE52">
        <v>87.95</v>
      </c>
      <c r="LF52">
        <v>242.64</v>
      </c>
      <c r="LG52">
        <v>99.59</v>
      </c>
      <c r="LH52">
        <v>41.1</v>
      </c>
      <c r="LI52">
        <v>32.54</v>
      </c>
      <c r="LJ52">
        <v>12.8</v>
      </c>
      <c r="LK52">
        <v>14.08</v>
      </c>
      <c r="LL52">
        <v>14.42</v>
      </c>
      <c r="LM52">
        <v>7.51</v>
      </c>
      <c r="LN52">
        <v>3.27</v>
      </c>
      <c r="LO52">
        <v>25.3</v>
      </c>
      <c r="LP52">
        <v>1.94</v>
      </c>
      <c r="LQ52">
        <v>11.2</v>
      </c>
      <c r="LR52">
        <v>1.98</v>
      </c>
      <c r="LS52">
        <v>123.308936170213</v>
      </c>
      <c r="LT52">
        <v>5.2253317945758804</v>
      </c>
      <c r="LU52">
        <v>23.5982978723404</v>
      </c>
      <c r="LV52">
        <v>144887.90227825</v>
      </c>
      <c r="LW52">
        <v>27728</v>
      </c>
      <c r="LX52">
        <v>13880</v>
      </c>
      <c r="LY52">
        <v>12428</v>
      </c>
      <c r="LZ52">
        <v>1420</v>
      </c>
      <c r="MA52">
        <v>1661</v>
      </c>
      <c r="MB52">
        <v>1078</v>
      </c>
      <c r="MC52">
        <v>4887</v>
      </c>
      <c r="MD52">
        <v>13096</v>
      </c>
      <c r="ME52">
        <v>5264</v>
      </c>
      <c r="MF52">
        <v>1593</v>
      </c>
      <c r="MG52">
        <v>149</v>
      </c>
      <c r="MH52">
        <v>1175</v>
      </c>
      <c r="MI52">
        <v>619</v>
      </c>
      <c r="MJ52">
        <v>496</v>
      </c>
      <c r="MK52">
        <v>0.44484304932735402</v>
      </c>
      <c r="ML52">
        <v>61</v>
      </c>
      <c r="MM52">
        <v>111</v>
      </c>
      <c r="MN52">
        <v>59</v>
      </c>
      <c r="MO52">
        <v>214</v>
      </c>
      <c r="MP52">
        <v>518</v>
      </c>
      <c r="MQ52">
        <v>210</v>
      </c>
      <c r="MR52">
        <v>55</v>
      </c>
      <c r="MS52">
        <v>8</v>
      </c>
      <c r="MT52">
        <v>144888</v>
      </c>
      <c r="MU52">
        <v>0.60530364749189602</v>
      </c>
      <c r="MV52">
        <v>40.203333333333298</v>
      </c>
      <c r="MW52">
        <v>40.318485523385299</v>
      </c>
      <c r="MX52">
        <v>39.872050816696898</v>
      </c>
      <c r="MY52">
        <v>6115.4811044827602</v>
      </c>
      <c r="MZ52">
        <v>4.1990837859346604</v>
      </c>
      <c r="NA52">
        <v>4.4110707803992701</v>
      </c>
      <c r="NB52">
        <v>95.211433756805803</v>
      </c>
      <c r="NC52">
        <v>1232.89201451906</v>
      </c>
      <c r="ND52">
        <v>0.15238095238095239</v>
      </c>
      <c r="NE52">
        <v>315</v>
      </c>
      <c r="NF52">
        <v>54.460062730505108</v>
      </c>
      <c r="NG52">
        <v>11.206535196177621</v>
      </c>
      <c r="NH52">
        <v>34</v>
      </c>
      <c r="NI52">
        <v>31</v>
      </c>
      <c r="NJ52">
        <v>76</v>
      </c>
      <c r="NK52">
        <v>85</v>
      </c>
      <c r="NL52">
        <v>126</v>
      </c>
      <c r="NM52">
        <v>9.6590909090909088E-2</v>
      </c>
      <c r="NN52">
        <v>8.8068181818181823E-2</v>
      </c>
      <c r="NO52">
        <v>0.21590909090909091</v>
      </c>
      <c r="NP52">
        <v>0.24147727272727271</v>
      </c>
      <c r="NQ52">
        <v>0.35795454545454553</v>
      </c>
      <c r="NR52">
        <v>51.894886363636367</v>
      </c>
      <c r="NS52">
        <v>352</v>
      </c>
      <c r="NT52">
        <v>0.52124645892351273</v>
      </c>
      <c r="NU52">
        <v>353</v>
      </c>
      <c r="NV52">
        <v>19.166186868686871</v>
      </c>
      <c r="NW52">
        <v>20</v>
      </c>
      <c r="NX52">
        <v>0.3</v>
      </c>
      <c r="NY52">
        <v>0.1</v>
      </c>
      <c r="NZ52">
        <v>0.05</v>
      </c>
      <c r="OA52">
        <v>0.3</v>
      </c>
      <c r="OB52">
        <v>0.15</v>
      </c>
      <c r="OC52">
        <v>0.05</v>
      </c>
      <c r="OD52">
        <v>0.05</v>
      </c>
      <c r="OE52">
        <v>3.4827586206896548</v>
      </c>
      <c r="OF52">
        <v>15.31199522593201</v>
      </c>
      <c r="OG52">
        <v>261</v>
      </c>
      <c r="OH52">
        <v>0.21455938697318011</v>
      </c>
      <c r="OI52">
        <v>0.31417624521072801</v>
      </c>
      <c r="OJ52">
        <v>0.22605363984674329</v>
      </c>
      <c r="OK52">
        <v>0.1187739463601533</v>
      </c>
      <c r="OL52">
        <v>6.5134099616858232E-2</v>
      </c>
      <c r="OM52">
        <v>3.4482758620689648E-2</v>
      </c>
      <c r="ON52">
        <v>2.681992337164751E-2</v>
      </c>
      <c r="OO52">
        <v>169</v>
      </c>
      <c r="OP52">
        <v>172</v>
      </c>
      <c r="OQ52">
        <v>915</v>
      </c>
      <c r="OR52">
        <v>404</v>
      </c>
      <c r="OS52">
        <v>65</v>
      </c>
      <c r="OT52">
        <v>9.7971014492753625E-2</v>
      </c>
      <c r="OU52">
        <v>9.9710144927536229E-2</v>
      </c>
      <c r="OV52">
        <v>0.5304347826086957</v>
      </c>
      <c r="OW52">
        <v>0.2342028985507246</v>
      </c>
      <c r="OX52">
        <v>3.7681159420289857E-2</v>
      </c>
      <c r="OY52">
        <v>41.204637681159419</v>
      </c>
      <c r="OZ52">
        <v>1725</v>
      </c>
      <c r="PA52">
        <v>0.48945686900958468</v>
      </c>
      <c r="PB52">
        <v>1565</v>
      </c>
      <c r="PC52">
        <v>5.768477927223147</v>
      </c>
      <c r="PD52">
        <v>35443</v>
      </c>
      <c r="PE52">
        <v>0.29602460288350307</v>
      </c>
      <c r="PF52">
        <v>0.34449679767514041</v>
      </c>
      <c r="PG52">
        <v>0.21699630392461139</v>
      </c>
      <c r="PH52">
        <v>9.7988319273199218E-2</v>
      </c>
      <c r="PI52">
        <v>3.9105041898259182E-2</v>
      </c>
      <c r="PJ52">
        <v>5.3325057133989783E-3</v>
      </c>
      <c r="PK52">
        <v>5.6428631887819883E-5</v>
      </c>
      <c r="PL52">
        <v>37182</v>
      </c>
      <c r="PM52">
        <v>35335</v>
      </c>
      <c r="PN52">
        <v>61444</v>
      </c>
      <c r="PO52">
        <v>48216</v>
      </c>
      <c r="PP52">
        <v>59341</v>
      </c>
      <c r="PQ52">
        <v>15.4</v>
      </c>
      <c r="PR52">
        <v>14.6</v>
      </c>
      <c r="PS52">
        <v>25.4</v>
      </c>
      <c r="PT52">
        <v>20</v>
      </c>
      <c r="PU52">
        <v>24.6</v>
      </c>
      <c r="PV52">
        <v>45</v>
      </c>
      <c r="PW52">
        <v>0.50815912167243193</v>
      </c>
    </row>
    <row r="53" spans="1:439" x14ac:dyDescent="0.3">
      <c r="A53" t="s">
        <v>800</v>
      </c>
      <c r="B53" t="s">
        <v>814</v>
      </c>
      <c r="C53">
        <v>1</v>
      </c>
      <c r="D53" t="s">
        <v>816</v>
      </c>
      <c r="E53" t="s">
        <v>821</v>
      </c>
      <c r="F53" t="s">
        <v>209</v>
      </c>
      <c r="G53" t="s">
        <v>462</v>
      </c>
      <c r="H53" t="s">
        <v>463</v>
      </c>
      <c r="I53" t="s">
        <v>464</v>
      </c>
      <c r="J53" t="s">
        <v>465</v>
      </c>
      <c r="K53">
        <v>8.7691470000000002</v>
      </c>
      <c r="L53">
        <v>50.809004000000002</v>
      </c>
      <c r="M53" t="s">
        <v>467</v>
      </c>
      <c r="N53" t="s">
        <v>1045</v>
      </c>
      <c r="O53" t="s">
        <v>466</v>
      </c>
      <c r="P53" t="s">
        <v>828</v>
      </c>
      <c r="Q53">
        <v>2</v>
      </c>
      <c r="R53">
        <v>22</v>
      </c>
      <c r="S53">
        <v>54</v>
      </c>
      <c r="T53">
        <v>75</v>
      </c>
      <c r="U53">
        <v>221</v>
      </c>
      <c r="V53">
        <v>0</v>
      </c>
      <c r="W53" t="s">
        <v>900</v>
      </c>
      <c r="X53">
        <v>0</v>
      </c>
      <c r="Y53">
        <v>123.91</v>
      </c>
      <c r="Z53">
        <v>15.3</v>
      </c>
      <c r="AA53">
        <v>4.6740000000000004</v>
      </c>
      <c r="AB53">
        <v>5</v>
      </c>
      <c r="AC53">
        <v>45</v>
      </c>
      <c r="AD53">
        <v>10.4</v>
      </c>
      <c r="AE53">
        <v>21.71</v>
      </c>
      <c r="AF53">
        <v>29.8</v>
      </c>
      <c r="AG53">
        <v>280</v>
      </c>
      <c r="AH53">
        <v>6.33</v>
      </c>
      <c r="AI53">
        <v>3.95</v>
      </c>
      <c r="AJ53">
        <v>15.4</v>
      </c>
      <c r="AK53">
        <v>1198118</v>
      </c>
      <c r="AL53">
        <v>2201</v>
      </c>
      <c r="AM53">
        <v>3</v>
      </c>
      <c r="AN53">
        <v>155.80000000000001</v>
      </c>
      <c r="AO53">
        <v>33.69</v>
      </c>
      <c r="AP53">
        <v>1.66</v>
      </c>
      <c r="AQ53">
        <v>49.41</v>
      </c>
      <c r="AR53">
        <v>51.084104164668751</v>
      </c>
      <c r="AS53">
        <v>3.64</v>
      </c>
      <c r="AT53">
        <v>100.4</v>
      </c>
      <c r="AU53">
        <v>77845</v>
      </c>
      <c r="AV53">
        <v>627.7822580645161</v>
      </c>
      <c r="AW53">
        <v>36720</v>
      </c>
      <c r="AX53">
        <v>41125</v>
      </c>
      <c r="AY53">
        <v>7.47</v>
      </c>
      <c r="AZ53">
        <v>-37.799999999999997</v>
      </c>
      <c r="BA53">
        <v>40.200000000000003</v>
      </c>
      <c r="BB53">
        <v>41.031520134935697</v>
      </c>
      <c r="BC53">
        <v>999.26</v>
      </c>
      <c r="BD53">
        <v>0.52876488114266718</v>
      </c>
      <c r="BE53">
        <v>1664</v>
      </c>
      <c r="BF53">
        <v>1722</v>
      </c>
      <c r="BG53">
        <v>2297</v>
      </c>
      <c r="BH53">
        <v>2687</v>
      </c>
      <c r="BI53">
        <v>1759</v>
      </c>
      <c r="BJ53">
        <v>2035</v>
      </c>
      <c r="BK53">
        <v>9888</v>
      </c>
      <c r="BL53">
        <v>8355</v>
      </c>
      <c r="BM53">
        <v>5918</v>
      </c>
      <c r="BN53">
        <v>4645</v>
      </c>
      <c r="BO53">
        <v>3905</v>
      </c>
      <c r="BP53">
        <v>3428</v>
      </c>
      <c r="BQ53">
        <v>3825</v>
      </c>
      <c r="BR53">
        <v>4393</v>
      </c>
      <c r="BS53">
        <v>4459</v>
      </c>
      <c r="BT53">
        <v>6573</v>
      </c>
      <c r="BU53">
        <v>6151</v>
      </c>
      <c r="BV53">
        <v>78203</v>
      </c>
      <c r="BW53">
        <v>871</v>
      </c>
      <c r="BX53">
        <v>848</v>
      </c>
      <c r="BY53">
        <v>1128</v>
      </c>
      <c r="BZ53">
        <v>1327</v>
      </c>
      <c r="CA53">
        <v>850</v>
      </c>
      <c r="CB53">
        <v>858</v>
      </c>
      <c r="CC53">
        <v>3992</v>
      </c>
      <c r="CD53">
        <v>4223</v>
      </c>
      <c r="CE53">
        <v>3150</v>
      </c>
      <c r="CF53">
        <v>2356</v>
      </c>
      <c r="CG53">
        <v>1941</v>
      </c>
      <c r="CH53">
        <v>1714</v>
      </c>
      <c r="CI53">
        <v>1796</v>
      </c>
      <c r="CJ53">
        <v>2182</v>
      </c>
      <c r="CK53">
        <v>2125</v>
      </c>
      <c r="CL53">
        <v>3101</v>
      </c>
      <c r="CM53">
        <v>2421</v>
      </c>
      <c r="CN53">
        <v>36852</v>
      </c>
      <c r="CO53">
        <v>793</v>
      </c>
      <c r="CP53">
        <v>874</v>
      </c>
      <c r="CQ53">
        <v>1169</v>
      </c>
      <c r="CR53">
        <v>1360</v>
      </c>
      <c r="CS53">
        <v>909</v>
      </c>
      <c r="CT53">
        <v>1177</v>
      </c>
      <c r="CU53">
        <v>5896</v>
      </c>
      <c r="CV53">
        <v>4132</v>
      </c>
      <c r="CW53">
        <v>2768</v>
      </c>
      <c r="CX53">
        <v>2289</v>
      </c>
      <c r="CY53">
        <v>1964</v>
      </c>
      <c r="CZ53">
        <v>1714</v>
      </c>
      <c r="DA53">
        <v>2029</v>
      </c>
      <c r="DB53">
        <v>2211</v>
      </c>
      <c r="DC53">
        <v>2334</v>
      </c>
      <c r="DD53">
        <v>3472</v>
      </c>
      <c r="DE53">
        <v>3730</v>
      </c>
      <c r="DF53">
        <v>41351</v>
      </c>
      <c r="DG53">
        <v>0.121477547620192</v>
      </c>
      <c r="DH53">
        <v>25</v>
      </c>
      <c r="DI53">
        <v>78</v>
      </c>
      <c r="DJ53">
        <v>35.450000000000003</v>
      </c>
      <c r="DK53">
        <v>92.11</v>
      </c>
      <c r="DL53">
        <v>15.69</v>
      </c>
      <c r="DM53">
        <v>41.72</v>
      </c>
      <c r="DN53">
        <v>118.17</v>
      </c>
      <c r="DO53">
        <v>76.45</v>
      </c>
      <c r="DP53">
        <v>70.17</v>
      </c>
      <c r="DQ53">
        <v>12.68</v>
      </c>
      <c r="DR53">
        <v>87.07</v>
      </c>
      <c r="DS53">
        <v>173.87</v>
      </c>
      <c r="DT53">
        <v>287.16000000000003</v>
      </c>
      <c r="DU53">
        <v>0.282407347934999</v>
      </c>
      <c r="DV53">
        <v>6.6</v>
      </c>
      <c r="DW53">
        <v>23.7</v>
      </c>
      <c r="DX53">
        <v>99.15</v>
      </c>
      <c r="DY53">
        <v>35.799999999999997</v>
      </c>
      <c r="DZ53">
        <v>1.62</v>
      </c>
      <c r="EA53">
        <v>16.899999999999999</v>
      </c>
      <c r="EB53">
        <v>0.81</v>
      </c>
      <c r="EC53">
        <v>33.619999999999997</v>
      </c>
      <c r="ED53">
        <v>-38.82</v>
      </c>
      <c r="EE53">
        <v>-2.96</v>
      </c>
      <c r="EF53">
        <v>-0.92</v>
      </c>
      <c r="EG53">
        <v>4513.7053235289404</v>
      </c>
      <c r="EH53">
        <v>70.088591980263047</v>
      </c>
      <c r="EI53">
        <v>81.19</v>
      </c>
      <c r="EJ53">
        <v>22556.27</v>
      </c>
      <c r="EK53">
        <v>6809.86</v>
      </c>
      <c r="EL53">
        <v>1358.7</v>
      </c>
      <c r="EM53">
        <v>20.12</v>
      </c>
      <c r="EN53">
        <v>37.25</v>
      </c>
      <c r="EO53">
        <v>0.53</v>
      </c>
      <c r="EP53">
        <v>4.34</v>
      </c>
      <c r="EQ53">
        <v>11.55</v>
      </c>
      <c r="ER53">
        <v>7.11</v>
      </c>
      <c r="ES53">
        <v>5.96</v>
      </c>
      <c r="ET53">
        <v>9.82</v>
      </c>
      <c r="EU53">
        <v>1.58</v>
      </c>
      <c r="EV53">
        <v>45984</v>
      </c>
      <c r="EW53">
        <v>3607.71</v>
      </c>
      <c r="EX53">
        <v>22.7</v>
      </c>
      <c r="EY53">
        <v>49.85</v>
      </c>
      <c r="EZ53">
        <v>16.739999999999998</v>
      </c>
      <c r="FA53">
        <v>15.29</v>
      </c>
      <c r="FB53">
        <v>0.63</v>
      </c>
      <c r="FC53">
        <v>45973</v>
      </c>
      <c r="FD53">
        <v>33.92</v>
      </c>
      <c r="FE53">
        <v>27758</v>
      </c>
      <c r="FF53">
        <v>89.4</v>
      </c>
      <c r="FG53">
        <v>18.07</v>
      </c>
      <c r="FH53">
        <v>186</v>
      </c>
      <c r="FI53">
        <v>2</v>
      </c>
      <c r="FJ53">
        <v>186</v>
      </c>
      <c r="FK53">
        <v>0</v>
      </c>
      <c r="FL53">
        <v>153</v>
      </c>
      <c r="FM53">
        <v>2</v>
      </c>
      <c r="FN53">
        <v>153</v>
      </c>
      <c r="FO53">
        <v>0</v>
      </c>
      <c r="FP53">
        <v>21010</v>
      </c>
      <c r="FQ53">
        <v>217</v>
      </c>
      <c r="FR53">
        <v>20793</v>
      </c>
      <c r="FS53">
        <v>0</v>
      </c>
      <c r="FT53">
        <v>46.61</v>
      </c>
      <c r="FU53">
        <v>30.94</v>
      </c>
      <c r="FV53">
        <v>22.45</v>
      </c>
      <c r="FW53">
        <v>106.7519781485754</v>
      </c>
      <c r="FX53">
        <v>287.70691686292821</v>
      </c>
      <c r="FY53">
        <v>2.1789122853478791</v>
      </c>
      <c r="FZ53">
        <v>1147.305719077021</v>
      </c>
      <c r="GA53">
        <v>394.45889501150361</v>
      </c>
      <c r="GB53">
        <v>72.937109671348097</v>
      </c>
      <c r="GC53">
        <v>70.399999999999991</v>
      </c>
      <c r="GD53">
        <v>91.533653772611117</v>
      </c>
      <c r="GE53">
        <v>8.4663462273888825</v>
      </c>
      <c r="GF53">
        <v>1.298245614035088</v>
      </c>
      <c r="GG53">
        <v>9.9672750052984746E-3</v>
      </c>
      <c r="GH53">
        <v>0.99003272499470152</v>
      </c>
      <c r="GI53">
        <v>0</v>
      </c>
      <c r="GJ53">
        <v>0</v>
      </c>
      <c r="GK53">
        <v>5.6509231555449686</v>
      </c>
      <c r="GL53">
        <v>5.6891356925022049E-2</v>
      </c>
      <c r="GM53">
        <v>0.30921052631578949</v>
      </c>
      <c r="GN53">
        <v>51.127819548872168</v>
      </c>
      <c r="GO53">
        <v>0.17387218045112779</v>
      </c>
      <c r="GP53">
        <v>6.0150375939849621</v>
      </c>
      <c r="GQ53">
        <v>93.515037593984957</v>
      </c>
      <c r="GR53">
        <v>1064</v>
      </c>
      <c r="GS53">
        <v>3.0819101032685698</v>
      </c>
      <c r="GT53">
        <v>2.697365970081548</v>
      </c>
      <c r="GU53">
        <v>48.872180451127832</v>
      </c>
      <c r="GV53">
        <v>95.796676441837732</v>
      </c>
      <c r="GW53">
        <v>96.244131455399057</v>
      </c>
      <c r="GX53">
        <v>3.1811201210605131</v>
      </c>
      <c r="GY53">
        <v>197.34629129793049</v>
      </c>
      <c r="GZ53">
        <v>3.1307</v>
      </c>
      <c r="HA53">
        <v>37.506399999999999</v>
      </c>
      <c r="HB53">
        <v>0.83799999999999997</v>
      </c>
      <c r="HC53">
        <v>0.23200000000000001</v>
      </c>
      <c r="HD53">
        <v>7.0000000000000007E-2</v>
      </c>
      <c r="HE53">
        <v>0.46800000000000003</v>
      </c>
      <c r="HF53">
        <v>0.13800000000000001</v>
      </c>
      <c r="HG53">
        <v>9.2999999999999999E-2</v>
      </c>
      <c r="HH53">
        <v>3.2000000000000001E-2</v>
      </c>
      <c r="HI53">
        <v>2.4E-2</v>
      </c>
      <c r="HJ53">
        <v>0.22500000000000001</v>
      </c>
      <c r="HK53">
        <v>0.53300000000000003</v>
      </c>
      <c r="HL53">
        <v>0.186</v>
      </c>
      <c r="HM53">
        <v>585.9</v>
      </c>
      <c r="HN53">
        <v>1.885716249183933</v>
      </c>
      <c r="HO53">
        <v>290.32</v>
      </c>
      <c r="HP53">
        <v>281.7</v>
      </c>
      <c r="HQ53">
        <v>292.89</v>
      </c>
      <c r="HR53">
        <v>2.57</v>
      </c>
      <c r="HS53">
        <v>52</v>
      </c>
      <c r="HT53">
        <v>46</v>
      </c>
      <c r="HU53">
        <v>6</v>
      </c>
      <c r="HV53">
        <v>0</v>
      </c>
      <c r="HW53">
        <v>66.799409082150433</v>
      </c>
      <c r="HX53" t="s">
        <v>467</v>
      </c>
      <c r="HY53">
        <v>349</v>
      </c>
      <c r="HZ53">
        <v>3.68</v>
      </c>
      <c r="IA53">
        <v>3.5</v>
      </c>
      <c r="IB53">
        <v>3.7</v>
      </c>
      <c r="IC53">
        <v>4.2</v>
      </c>
      <c r="ID53">
        <v>4.2</v>
      </c>
      <c r="IE53">
        <v>2.7</v>
      </c>
      <c r="IF53">
        <v>3.7</v>
      </c>
      <c r="IG53">
        <v>3.6</v>
      </c>
      <c r="IH53">
        <v>3.3</v>
      </c>
      <c r="II53">
        <v>3.3</v>
      </c>
      <c r="IJ53">
        <v>3.8</v>
      </c>
      <c r="IK53">
        <v>3</v>
      </c>
      <c r="IL53">
        <v>4.4000000000000004</v>
      </c>
      <c r="IM53">
        <v>3.7</v>
      </c>
      <c r="IN53">
        <v>3.6</v>
      </c>
      <c r="IO53">
        <v>4</v>
      </c>
      <c r="IP53">
        <v>4.3</v>
      </c>
      <c r="IQ53">
        <v>3.8</v>
      </c>
      <c r="IR53">
        <v>4.5</v>
      </c>
      <c r="IS53">
        <v>3.9</v>
      </c>
      <c r="IT53">
        <v>4.0999999999999996</v>
      </c>
      <c r="IU53">
        <v>4.4000000000000004</v>
      </c>
      <c r="IV53">
        <v>4.3</v>
      </c>
      <c r="IW53">
        <v>4.7</v>
      </c>
      <c r="IX53">
        <v>4</v>
      </c>
      <c r="IY53">
        <v>3.9</v>
      </c>
      <c r="IZ53">
        <v>4.7</v>
      </c>
      <c r="JA53">
        <v>3.6</v>
      </c>
      <c r="JB53">
        <v>2.9</v>
      </c>
      <c r="JC53">
        <v>3.1</v>
      </c>
      <c r="JD53">
        <v>2.2999999999999998</v>
      </c>
      <c r="JE53">
        <v>3.2</v>
      </c>
      <c r="JF53">
        <v>2.1</v>
      </c>
      <c r="JG53" t="s">
        <v>203</v>
      </c>
      <c r="JH53">
        <v>330</v>
      </c>
      <c r="JI53">
        <v>15</v>
      </c>
      <c r="JJ53">
        <v>3.65</v>
      </c>
      <c r="JK53">
        <v>3.5</v>
      </c>
      <c r="JL53">
        <v>3.9</v>
      </c>
      <c r="JM53">
        <v>4.0999999999999996</v>
      </c>
      <c r="JN53">
        <v>4.0999999999999996</v>
      </c>
      <c r="JO53">
        <v>2.6</v>
      </c>
      <c r="JP53">
        <v>3.4</v>
      </c>
      <c r="JQ53">
        <v>3.6</v>
      </c>
      <c r="JR53">
        <v>3.3</v>
      </c>
      <c r="JS53">
        <v>3.2</v>
      </c>
      <c r="JT53">
        <v>3.9</v>
      </c>
      <c r="JU53">
        <v>3.2</v>
      </c>
      <c r="JV53">
        <v>4.5</v>
      </c>
      <c r="JW53">
        <v>3.9</v>
      </c>
      <c r="JX53">
        <v>3.7</v>
      </c>
      <c r="JY53">
        <v>4.0999999999999996</v>
      </c>
      <c r="JZ53">
        <v>4.2</v>
      </c>
      <c r="KA53">
        <v>3.8</v>
      </c>
      <c r="KB53">
        <v>4.4000000000000004</v>
      </c>
      <c r="KC53">
        <v>3.8</v>
      </c>
      <c r="KD53">
        <v>4.0999999999999996</v>
      </c>
      <c r="KE53">
        <v>4.4000000000000004</v>
      </c>
      <c r="KF53">
        <v>4.3</v>
      </c>
      <c r="KG53">
        <v>4.8</v>
      </c>
      <c r="KH53">
        <v>4.0999999999999996</v>
      </c>
      <c r="KI53">
        <v>3.7</v>
      </c>
      <c r="KJ53">
        <v>4.5</v>
      </c>
      <c r="KK53">
        <v>3.7</v>
      </c>
      <c r="KL53">
        <v>2.9</v>
      </c>
      <c r="KM53">
        <v>3.1</v>
      </c>
      <c r="KN53">
        <v>2.2000000000000002</v>
      </c>
      <c r="KO53">
        <v>3.1</v>
      </c>
      <c r="KP53">
        <v>1.6</v>
      </c>
      <c r="KQ53" t="s">
        <v>203</v>
      </c>
      <c r="KR53">
        <v>100</v>
      </c>
      <c r="KS53">
        <v>4.67</v>
      </c>
      <c r="KT53">
        <v>14.61</v>
      </c>
      <c r="KU53">
        <v>20.98</v>
      </c>
      <c r="KV53">
        <v>68.790000000000006</v>
      </c>
      <c r="KW53">
        <v>0</v>
      </c>
      <c r="KX53">
        <v>0</v>
      </c>
      <c r="KY53">
        <v>0</v>
      </c>
      <c r="KZ53">
        <v>784.91</v>
      </c>
      <c r="LA53">
        <v>79.3</v>
      </c>
      <c r="LB53">
        <v>903.11</v>
      </c>
      <c r="LC53">
        <v>75.150000000000006</v>
      </c>
      <c r="LD53">
        <v>723.6</v>
      </c>
      <c r="LE53">
        <v>86.14</v>
      </c>
      <c r="LF53">
        <v>169.17</v>
      </c>
      <c r="LG53">
        <v>99.98</v>
      </c>
      <c r="LH53">
        <v>62.03</v>
      </c>
      <c r="LI53">
        <v>37.17</v>
      </c>
      <c r="LJ53">
        <v>39.590000000000003</v>
      </c>
      <c r="LK53">
        <v>17.95</v>
      </c>
      <c r="LL53">
        <v>15.58</v>
      </c>
      <c r="LM53">
        <v>6.27</v>
      </c>
      <c r="LN53">
        <v>3.12</v>
      </c>
      <c r="LO53">
        <v>29.21</v>
      </c>
      <c r="LP53">
        <v>3.27</v>
      </c>
      <c r="LQ53">
        <v>10.6</v>
      </c>
      <c r="LR53">
        <v>2.3199999999999998</v>
      </c>
      <c r="LS53">
        <v>68.441455696202496</v>
      </c>
      <c r="LT53">
        <v>6.2094458799885199</v>
      </c>
      <c r="LU53">
        <v>11.022151898734201</v>
      </c>
      <c r="LV53">
        <v>43254.735448838801</v>
      </c>
      <c r="LW53">
        <v>6966</v>
      </c>
      <c r="LX53">
        <v>3942</v>
      </c>
      <c r="LY53">
        <v>2623</v>
      </c>
      <c r="LZ53">
        <v>401</v>
      </c>
      <c r="MA53">
        <v>554</v>
      </c>
      <c r="MB53">
        <v>269</v>
      </c>
      <c r="MC53">
        <v>1212</v>
      </c>
      <c r="MD53">
        <v>2630</v>
      </c>
      <c r="ME53">
        <v>1433</v>
      </c>
      <c r="MF53">
        <v>714</v>
      </c>
      <c r="MG53">
        <v>154</v>
      </c>
      <c r="MH53">
        <v>632</v>
      </c>
      <c r="MI53">
        <v>367</v>
      </c>
      <c r="MJ53">
        <v>236</v>
      </c>
      <c r="MK53">
        <v>0.391376451077944</v>
      </c>
      <c r="ML53">
        <v>29</v>
      </c>
      <c r="MM53">
        <v>47</v>
      </c>
      <c r="MN53">
        <v>39</v>
      </c>
      <c r="MO53">
        <v>98</v>
      </c>
      <c r="MP53">
        <v>195</v>
      </c>
      <c r="MQ53">
        <v>170</v>
      </c>
      <c r="MR53">
        <v>68</v>
      </c>
      <c r="MS53">
        <v>15</v>
      </c>
      <c r="MT53">
        <v>43255</v>
      </c>
      <c r="MU53">
        <v>0.55565207076676504</v>
      </c>
      <c r="MV53">
        <v>42.422222222222203</v>
      </c>
      <c r="MW53">
        <v>42.405714285714303</v>
      </c>
      <c r="MX53">
        <v>42.082978723404302</v>
      </c>
      <c r="MY53">
        <v>8754.5067799787194</v>
      </c>
      <c r="MZ53">
        <v>4.4720992097872303</v>
      </c>
      <c r="NA53">
        <v>4.3659574468085101</v>
      </c>
      <c r="NB53">
        <v>94.055319148936206</v>
      </c>
      <c r="NC53">
        <v>1619.8829787233999</v>
      </c>
      <c r="ND53">
        <v>0.37435897435897442</v>
      </c>
      <c r="NE53">
        <v>195</v>
      </c>
      <c r="NF53">
        <v>57.418966007518073</v>
      </c>
      <c r="NG53">
        <v>7.2338233505554994</v>
      </c>
      <c r="NH53">
        <v>39</v>
      </c>
      <c r="NI53">
        <v>22</v>
      </c>
      <c r="NJ53">
        <v>59</v>
      </c>
      <c r="NK53">
        <v>84</v>
      </c>
      <c r="NL53">
        <v>109</v>
      </c>
      <c r="NM53">
        <v>0.12460063897763581</v>
      </c>
      <c r="NN53">
        <v>7.0287539936102233E-2</v>
      </c>
      <c r="NO53">
        <v>0.18849840255591049</v>
      </c>
      <c r="NP53">
        <v>0.26837060702875398</v>
      </c>
      <c r="NQ53">
        <v>0.34824281150159753</v>
      </c>
      <c r="NR53">
        <v>52.324281150159742</v>
      </c>
      <c r="NS53">
        <v>313</v>
      </c>
      <c r="NT53">
        <v>0.53797468354430378</v>
      </c>
      <c r="NU53">
        <v>316</v>
      </c>
      <c r="NV53">
        <v>9.9537847222222222</v>
      </c>
      <c r="NW53">
        <v>16</v>
      </c>
      <c r="NX53">
        <v>0</v>
      </c>
      <c r="NY53">
        <v>0.4375</v>
      </c>
      <c r="NZ53">
        <v>0.25</v>
      </c>
      <c r="OA53">
        <v>0.1875</v>
      </c>
      <c r="OB53">
        <v>0.125</v>
      </c>
      <c r="OC53">
        <v>0</v>
      </c>
      <c r="OD53">
        <v>0</v>
      </c>
      <c r="OE53">
        <v>3.6495327102803738</v>
      </c>
      <c r="OF53">
        <v>11.35004945482866</v>
      </c>
      <c r="OG53">
        <v>214</v>
      </c>
      <c r="OH53">
        <v>0.2289719626168224</v>
      </c>
      <c r="OI53">
        <v>0.29439252336448601</v>
      </c>
      <c r="OJ53">
        <v>0.23831775700934579</v>
      </c>
      <c r="OK53">
        <v>0.1168224299065421</v>
      </c>
      <c r="OL53">
        <v>8.4112149532710276E-2</v>
      </c>
      <c r="OM53">
        <v>3.2710280373831772E-2</v>
      </c>
      <c r="ON53">
        <v>4.6728971962616819E-3</v>
      </c>
      <c r="OO53">
        <v>39</v>
      </c>
      <c r="OP53">
        <v>124</v>
      </c>
      <c r="OQ53">
        <v>285</v>
      </c>
      <c r="OR53">
        <v>232</v>
      </c>
      <c r="OS53">
        <v>37</v>
      </c>
      <c r="OT53">
        <v>5.4393305439330547E-2</v>
      </c>
      <c r="OU53">
        <v>0.17294281729428171</v>
      </c>
      <c r="OV53">
        <v>0.39748953974895401</v>
      </c>
      <c r="OW53">
        <v>0.32357043235704319</v>
      </c>
      <c r="OX53">
        <v>5.1603905160390519E-2</v>
      </c>
      <c r="OY53">
        <v>42.549511854951177</v>
      </c>
      <c r="OZ53">
        <v>717</v>
      </c>
      <c r="PA53">
        <v>0.43404907975460122</v>
      </c>
      <c r="PB53">
        <v>652</v>
      </c>
      <c r="PC53">
        <v>6.9784496480303444</v>
      </c>
      <c r="PD53">
        <v>11337</v>
      </c>
      <c r="PE53">
        <v>0.31048778336420568</v>
      </c>
      <c r="PF53">
        <v>0.3028137955367381</v>
      </c>
      <c r="PG53">
        <v>0.18214695245655821</v>
      </c>
      <c r="PH53">
        <v>0.13239834171297521</v>
      </c>
      <c r="PI53">
        <v>6.2273970186116259E-2</v>
      </c>
      <c r="PJ53">
        <v>9.614536473493869E-3</v>
      </c>
      <c r="PK53">
        <v>2.646202699126753E-4</v>
      </c>
      <c r="PL53">
        <v>9915</v>
      </c>
      <c r="PM53">
        <v>20102</v>
      </c>
      <c r="PN53">
        <v>17401</v>
      </c>
      <c r="PO53">
        <v>12895</v>
      </c>
      <c r="PP53">
        <v>12453</v>
      </c>
      <c r="PQ53">
        <v>13.6</v>
      </c>
      <c r="PR53">
        <v>27.6</v>
      </c>
      <c r="PS53">
        <v>23.9</v>
      </c>
      <c r="PT53">
        <v>17.7</v>
      </c>
      <c r="PU53">
        <v>17.100000000000001</v>
      </c>
      <c r="PV53">
        <v>40.200000000000003</v>
      </c>
      <c r="PW53">
        <v>0.52829340355835319</v>
      </c>
    </row>
    <row r="54" spans="1:439" x14ac:dyDescent="0.3">
      <c r="A54" t="s">
        <v>800</v>
      </c>
      <c r="B54" t="s">
        <v>814</v>
      </c>
      <c r="C54">
        <v>1</v>
      </c>
      <c r="D54" t="s">
        <v>818</v>
      </c>
      <c r="E54" t="s">
        <v>821</v>
      </c>
      <c r="F54" t="s">
        <v>209</v>
      </c>
      <c r="G54" t="s">
        <v>757</v>
      </c>
      <c r="H54" t="s">
        <v>758</v>
      </c>
      <c r="I54" t="s">
        <v>758</v>
      </c>
      <c r="J54" t="s">
        <v>759</v>
      </c>
      <c r="K54">
        <v>12.374495</v>
      </c>
      <c r="L54">
        <v>51.280005000000003</v>
      </c>
      <c r="M54" t="s">
        <v>760</v>
      </c>
      <c r="N54" t="s">
        <v>880</v>
      </c>
      <c r="O54" t="s">
        <v>756</v>
      </c>
      <c r="P54" t="s">
        <v>833</v>
      </c>
      <c r="Q54">
        <v>1</v>
      </c>
      <c r="R54">
        <v>11</v>
      </c>
      <c r="S54">
        <v>53</v>
      </c>
      <c r="T54">
        <v>73</v>
      </c>
      <c r="U54">
        <v>114</v>
      </c>
      <c r="V54">
        <v>14713000</v>
      </c>
      <c r="W54" t="s">
        <v>755</v>
      </c>
      <c r="X54">
        <v>0</v>
      </c>
      <c r="Y54">
        <v>31.47</v>
      </c>
      <c r="Z54">
        <v>25.8</v>
      </c>
      <c r="AA54">
        <v>5.4629999999999992</v>
      </c>
      <c r="AB54">
        <v>8.0299999999999994</v>
      </c>
      <c r="AC54">
        <v>27.2</v>
      </c>
      <c r="AD54">
        <v>4.5999999999999996</v>
      </c>
      <c r="AE54">
        <v>76.66</v>
      </c>
      <c r="AF54">
        <v>345.39</v>
      </c>
      <c r="AG54">
        <v>301</v>
      </c>
      <c r="AH54">
        <v>13.73</v>
      </c>
      <c r="AI54">
        <v>4.4000000000000004</v>
      </c>
      <c r="AJ54">
        <v>13.7</v>
      </c>
      <c r="AK54">
        <v>103867</v>
      </c>
      <c r="AL54">
        <v>0</v>
      </c>
      <c r="AM54">
        <v>3</v>
      </c>
      <c r="AN54">
        <v>129.02000000000001</v>
      </c>
      <c r="AO54">
        <v>16.690000000000001</v>
      </c>
      <c r="AP54">
        <v>1.95</v>
      </c>
      <c r="AQ54">
        <v>47.45</v>
      </c>
      <c r="AR54">
        <v>49.596485851465943</v>
      </c>
      <c r="AS54">
        <v>7.78</v>
      </c>
      <c r="AT54">
        <v>141.49</v>
      </c>
      <c r="AU54">
        <v>24523</v>
      </c>
      <c r="AV54">
        <v>791.06451612903231</v>
      </c>
      <c r="AW54">
        <v>11686</v>
      </c>
      <c r="AX54">
        <v>12837</v>
      </c>
      <c r="AY54">
        <v>2.74</v>
      </c>
      <c r="AZ54">
        <v>-86.1</v>
      </c>
      <c r="BA54">
        <v>48.3</v>
      </c>
      <c r="BB54">
        <v>30.543031510773449</v>
      </c>
      <c r="BC54">
        <v>1020.81</v>
      </c>
      <c r="BD54">
        <v>0.52233747141457043</v>
      </c>
      <c r="BE54">
        <v>479</v>
      </c>
      <c r="BF54">
        <v>678</v>
      </c>
      <c r="BG54">
        <v>1119</v>
      </c>
      <c r="BH54">
        <v>1434</v>
      </c>
      <c r="BI54">
        <v>802</v>
      </c>
      <c r="BJ54">
        <v>480</v>
      </c>
      <c r="BK54">
        <v>801</v>
      </c>
      <c r="BL54">
        <v>683</v>
      </c>
      <c r="BM54">
        <v>994</v>
      </c>
      <c r="BN54">
        <v>1534</v>
      </c>
      <c r="BO54">
        <v>1714</v>
      </c>
      <c r="BP54">
        <v>1753</v>
      </c>
      <c r="BQ54">
        <v>1840</v>
      </c>
      <c r="BR54">
        <v>2159</v>
      </c>
      <c r="BS54">
        <v>2017</v>
      </c>
      <c r="BT54">
        <v>3012</v>
      </c>
      <c r="BU54">
        <v>3873</v>
      </c>
      <c r="BV54">
        <v>24488</v>
      </c>
      <c r="BW54">
        <v>247</v>
      </c>
      <c r="BX54">
        <v>368</v>
      </c>
      <c r="BY54">
        <v>599</v>
      </c>
      <c r="BZ54">
        <v>756</v>
      </c>
      <c r="CA54">
        <v>421</v>
      </c>
      <c r="CB54">
        <v>251</v>
      </c>
      <c r="CC54">
        <v>394</v>
      </c>
      <c r="CD54">
        <v>364</v>
      </c>
      <c r="CE54">
        <v>429</v>
      </c>
      <c r="CF54">
        <v>693</v>
      </c>
      <c r="CG54">
        <v>779</v>
      </c>
      <c r="CH54">
        <v>853</v>
      </c>
      <c r="CI54">
        <v>881</v>
      </c>
      <c r="CJ54">
        <v>1085</v>
      </c>
      <c r="CK54">
        <v>977</v>
      </c>
      <c r="CL54">
        <v>1401</v>
      </c>
      <c r="CM54">
        <v>1552</v>
      </c>
      <c r="CN54">
        <v>11697</v>
      </c>
      <c r="CO54">
        <v>232</v>
      </c>
      <c r="CP54">
        <v>310</v>
      </c>
      <c r="CQ54">
        <v>520</v>
      </c>
      <c r="CR54">
        <v>678</v>
      </c>
      <c r="CS54">
        <v>381</v>
      </c>
      <c r="CT54">
        <v>229</v>
      </c>
      <c r="CU54">
        <v>407</v>
      </c>
      <c r="CV54">
        <v>319</v>
      </c>
      <c r="CW54">
        <v>565</v>
      </c>
      <c r="CX54">
        <v>841</v>
      </c>
      <c r="CY54">
        <v>935</v>
      </c>
      <c r="CZ54">
        <v>900</v>
      </c>
      <c r="DA54">
        <v>959</v>
      </c>
      <c r="DB54">
        <v>1074</v>
      </c>
      <c r="DC54">
        <v>1040</v>
      </c>
      <c r="DD54">
        <v>1611</v>
      </c>
      <c r="DE54">
        <v>2321</v>
      </c>
      <c r="DF54">
        <v>12791</v>
      </c>
      <c r="DG54">
        <v>2.8007633558474701E-2</v>
      </c>
      <c r="DH54">
        <v>8.7999999999999972</v>
      </c>
      <c r="DI54">
        <v>76.2</v>
      </c>
      <c r="DJ54">
        <v>61.46</v>
      </c>
      <c r="DK54">
        <v>93.53</v>
      </c>
      <c r="DL54">
        <v>80.97</v>
      </c>
      <c r="DM54">
        <v>41.52</v>
      </c>
      <c r="DN54">
        <v>97.35</v>
      </c>
      <c r="DO54">
        <v>55.829999999999991</v>
      </c>
      <c r="DP54">
        <v>0</v>
      </c>
      <c r="DQ54">
        <v>17.010000000000002</v>
      </c>
      <c r="DR54">
        <v>0</v>
      </c>
      <c r="DS54">
        <v>0</v>
      </c>
      <c r="DT54">
        <v>0</v>
      </c>
      <c r="DU54">
        <v>0</v>
      </c>
      <c r="DV54">
        <v>8.1999999999999993</v>
      </c>
      <c r="DW54">
        <v>30.2</v>
      </c>
      <c r="DX54">
        <v>108.04</v>
      </c>
      <c r="DY54">
        <v>24.42</v>
      </c>
      <c r="DZ54">
        <v>8.1999999999999993</v>
      </c>
      <c r="EA54">
        <v>8.93</v>
      </c>
      <c r="EB54">
        <v>19.97</v>
      </c>
      <c r="EC54">
        <v>-36.53</v>
      </c>
      <c r="ED54">
        <v>21.58</v>
      </c>
      <c r="EE54">
        <v>20.77</v>
      </c>
      <c r="EF54">
        <v>1.04</v>
      </c>
      <c r="EG54">
        <v>4874.2651548022686</v>
      </c>
      <c r="EH54">
        <v>56.445326749325147</v>
      </c>
      <c r="EI54">
        <v>75.650000000000006</v>
      </c>
      <c r="EJ54">
        <v>27797.23</v>
      </c>
      <c r="EK54">
        <v>1164.0999999999999</v>
      </c>
      <c r="EL54">
        <v>417</v>
      </c>
      <c r="EM54">
        <v>16.87</v>
      </c>
      <c r="EN54">
        <v>34.19</v>
      </c>
      <c r="EO54">
        <v>0.23</v>
      </c>
      <c r="EP54">
        <v>10.75</v>
      </c>
      <c r="EQ54">
        <v>18.28</v>
      </c>
      <c r="ER54">
        <v>4.91</v>
      </c>
      <c r="ES54">
        <v>2.41</v>
      </c>
      <c r="ET54">
        <v>5.6</v>
      </c>
      <c r="EU54">
        <v>1.1200000000000001</v>
      </c>
      <c r="EV54">
        <v>37840</v>
      </c>
      <c r="EW54">
        <v>2656.49</v>
      </c>
      <c r="EX54">
        <v>23.56</v>
      </c>
      <c r="EY54">
        <v>67.64</v>
      </c>
      <c r="EZ54">
        <v>12.3</v>
      </c>
      <c r="FA54">
        <v>7.31</v>
      </c>
      <c r="FB54">
        <v>0.34</v>
      </c>
      <c r="FC54">
        <v>7602</v>
      </c>
      <c r="FD54">
        <v>30.93</v>
      </c>
      <c r="FE54">
        <v>9568</v>
      </c>
      <c r="FF54">
        <v>64.47</v>
      </c>
      <c r="FG54">
        <v>17.09</v>
      </c>
      <c r="FH54">
        <v>43</v>
      </c>
      <c r="FI54">
        <v>4</v>
      </c>
      <c r="FJ54">
        <v>43</v>
      </c>
      <c r="FK54">
        <v>2</v>
      </c>
      <c r="FL54">
        <v>42</v>
      </c>
      <c r="FM54">
        <v>4</v>
      </c>
      <c r="FN54">
        <v>41</v>
      </c>
      <c r="FO54">
        <v>2</v>
      </c>
      <c r="FP54">
        <v>4986</v>
      </c>
      <c r="FQ54">
        <v>751</v>
      </c>
      <c r="FR54">
        <v>4039</v>
      </c>
      <c r="FS54">
        <v>196</v>
      </c>
      <c r="FT54">
        <v>91.85</v>
      </c>
      <c r="FU54">
        <v>6.36</v>
      </c>
      <c r="FV54">
        <v>1.79</v>
      </c>
      <c r="FW54">
        <v>46.293730098711912</v>
      </c>
      <c r="FX54">
        <v>80.39393084336325</v>
      </c>
      <c r="FY54">
        <v>6.0261120599695603</v>
      </c>
      <c r="FZ54">
        <v>329.64119937653641</v>
      </c>
      <c r="GA54">
        <v>126.6876609420752</v>
      </c>
      <c r="GB54">
        <v>63.458374908446217</v>
      </c>
      <c r="GC54">
        <v>71.3</v>
      </c>
      <c r="GD54">
        <v>90.094488822923452</v>
      </c>
      <c r="GE54">
        <v>9.9055111770765478</v>
      </c>
      <c r="GF54">
        <v>1.2758620689655169</v>
      </c>
      <c r="GG54">
        <v>0</v>
      </c>
      <c r="GH54">
        <v>1</v>
      </c>
      <c r="GI54">
        <v>0</v>
      </c>
      <c r="GJ54">
        <v>0</v>
      </c>
      <c r="GK54">
        <v>0.34877298512659272</v>
      </c>
      <c r="GL54">
        <v>0</v>
      </c>
      <c r="GM54">
        <v>0.38752362948960301</v>
      </c>
      <c r="GN54">
        <v>25.330812854442339</v>
      </c>
      <c r="GO54">
        <v>0</v>
      </c>
      <c r="GP54">
        <v>3.2136105860113422</v>
      </c>
      <c r="GQ54">
        <v>94.139886578449904</v>
      </c>
      <c r="GR54">
        <v>529</v>
      </c>
      <c r="GS54">
        <v>4.4282454570603713</v>
      </c>
      <c r="GT54">
        <v>4.1756237037312758</v>
      </c>
      <c r="GU54">
        <v>74.669187145557657</v>
      </c>
      <c r="GV54">
        <v>97.889182058047496</v>
      </c>
      <c r="GW54">
        <v>97.766195085629192</v>
      </c>
      <c r="GX54">
        <v>4.0866987400669421</v>
      </c>
      <c r="GY54">
        <v>193.57054836786779</v>
      </c>
      <c r="GZ54">
        <v>3.1257000000000001</v>
      </c>
      <c r="HA54">
        <v>38.799500000000002</v>
      </c>
      <c r="HB54">
        <v>0.83899999999999997</v>
      </c>
      <c r="HC54">
        <v>0.2</v>
      </c>
      <c r="HD54">
        <v>0.123</v>
      </c>
      <c r="HE54">
        <v>0.46700000000000003</v>
      </c>
      <c r="HF54">
        <v>0.126</v>
      </c>
      <c r="HG54">
        <v>8.4000000000000005E-2</v>
      </c>
      <c r="HH54">
        <v>2.9000000000000001E-2</v>
      </c>
      <c r="HI54">
        <v>3.1E-2</v>
      </c>
      <c r="HJ54">
        <v>0.183</v>
      </c>
      <c r="HK54">
        <v>0.56599999999999995</v>
      </c>
      <c r="HL54">
        <v>0.191</v>
      </c>
      <c r="HM54">
        <v>601.29999999999995</v>
      </c>
      <c r="HN54">
        <v>1.214491824302661</v>
      </c>
      <c r="HO54">
        <v>367</v>
      </c>
      <c r="HP54">
        <v>312.8</v>
      </c>
      <c r="HQ54">
        <v>371.08</v>
      </c>
      <c r="HR54">
        <v>4.08</v>
      </c>
      <c r="HS54">
        <v>37</v>
      </c>
      <c r="HT54">
        <v>30</v>
      </c>
      <c r="HU54">
        <v>6</v>
      </c>
      <c r="HV54">
        <v>1</v>
      </c>
      <c r="HW54">
        <v>150.87876687191621</v>
      </c>
      <c r="HX54" t="s">
        <v>760</v>
      </c>
      <c r="HY54">
        <v>84</v>
      </c>
      <c r="HZ54">
        <v>3.75</v>
      </c>
      <c r="IA54">
        <v>3.4</v>
      </c>
      <c r="IB54">
        <v>4.3</v>
      </c>
      <c r="IC54">
        <v>4</v>
      </c>
      <c r="ID54">
        <v>3.9</v>
      </c>
      <c r="IE54">
        <v>3.1</v>
      </c>
      <c r="IF54">
        <v>3.2</v>
      </c>
      <c r="IG54">
        <v>3.3</v>
      </c>
      <c r="IH54">
        <v>2.6</v>
      </c>
      <c r="II54">
        <v>3.9</v>
      </c>
      <c r="IJ54">
        <v>3.9</v>
      </c>
      <c r="IK54">
        <v>4.3</v>
      </c>
      <c r="IL54">
        <v>4.5</v>
      </c>
      <c r="IM54">
        <v>4.2</v>
      </c>
      <c r="IN54">
        <v>4.2</v>
      </c>
      <c r="IO54">
        <v>4.5</v>
      </c>
      <c r="IP54">
        <v>4</v>
      </c>
      <c r="IQ54">
        <v>3.8</v>
      </c>
      <c r="IR54">
        <v>4</v>
      </c>
      <c r="IS54">
        <v>3.7</v>
      </c>
      <c r="IT54">
        <v>4.0999999999999996</v>
      </c>
      <c r="IU54">
        <v>4.2</v>
      </c>
      <c r="IV54">
        <v>4.2</v>
      </c>
      <c r="IW54">
        <v>4.5</v>
      </c>
      <c r="IX54">
        <v>3.8</v>
      </c>
      <c r="IY54">
        <v>3.5</v>
      </c>
      <c r="IZ54">
        <v>4.3</v>
      </c>
      <c r="JA54">
        <v>3.6</v>
      </c>
      <c r="JB54">
        <v>2.2999999999999998</v>
      </c>
      <c r="JC54">
        <v>2.5</v>
      </c>
      <c r="JD54">
        <v>3.2</v>
      </c>
      <c r="JE54">
        <v>2.9</v>
      </c>
      <c r="JF54">
        <v>4.3</v>
      </c>
      <c r="JG54" t="s">
        <v>268</v>
      </c>
      <c r="JH54">
        <v>68</v>
      </c>
      <c r="JI54">
        <v>240</v>
      </c>
      <c r="JJ54">
        <v>4</v>
      </c>
      <c r="JK54">
        <v>3.6</v>
      </c>
      <c r="JL54">
        <v>4.7</v>
      </c>
      <c r="JM54">
        <v>4.3</v>
      </c>
      <c r="JN54">
        <v>4.0999999999999996</v>
      </c>
      <c r="JO54">
        <v>3.3</v>
      </c>
      <c r="JP54">
        <v>3.3</v>
      </c>
      <c r="JQ54">
        <v>3.7</v>
      </c>
      <c r="JR54">
        <v>3</v>
      </c>
      <c r="JS54">
        <v>4.3</v>
      </c>
      <c r="JT54">
        <v>3.9</v>
      </c>
      <c r="JU54">
        <v>4.5999999999999996</v>
      </c>
      <c r="JV54">
        <v>4.5999999999999996</v>
      </c>
      <c r="JW54">
        <v>4.5999999999999996</v>
      </c>
      <c r="JX54">
        <v>4.7</v>
      </c>
      <c r="JY54">
        <v>4.9000000000000004</v>
      </c>
      <c r="JZ54">
        <v>4.4000000000000004</v>
      </c>
      <c r="KA54">
        <v>4</v>
      </c>
      <c r="KB54">
        <v>4.4000000000000004</v>
      </c>
      <c r="KC54">
        <v>4.0999999999999996</v>
      </c>
      <c r="KD54">
        <v>4.3</v>
      </c>
      <c r="KE54">
        <v>4.3</v>
      </c>
      <c r="KF54">
        <v>4.5</v>
      </c>
      <c r="KG54">
        <v>4.7</v>
      </c>
      <c r="KH54">
        <v>4.4000000000000004</v>
      </c>
      <c r="KI54">
        <v>3.9</v>
      </c>
      <c r="KJ54">
        <v>4.8</v>
      </c>
      <c r="KK54">
        <v>3</v>
      </c>
      <c r="KL54">
        <v>2.5</v>
      </c>
      <c r="KM54">
        <v>2.9</v>
      </c>
      <c r="KN54">
        <v>3</v>
      </c>
      <c r="KO54">
        <v>3.3</v>
      </c>
      <c r="KP54">
        <v>4.7</v>
      </c>
      <c r="KQ54" t="s">
        <v>268</v>
      </c>
      <c r="KR54">
        <v>99.9</v>
      </c>
      <c r="KS54">
        <v>3.22</v>
      </c>
      <c r="KT54">
        <v>11.32</v>
      </c>
      <c r="KU54">
        <v>5.88</v>
      </c>
      <c r="KV54">
        <v>32.44</v>
      </c>
      <c r="KW54">
        <v>12.3</v>
      </c>
      <c r="KX54">
        <v>12.22</v>
      </c>
      <c r="KY54">
        <v>0</v>
      </c>
      <c r="KZ54">
        <v>525.52</v>
      </c>
      <c r="LA54">
        <v>92.33</v>
      </c>
      <c r="LB54">
        <v>687.02999999999986</v>
      </c>
      <c r="LC54">
        <v>82.51</v>
      </c>
      <c r="LD54">
        <v>761.46</v>
      </c>
      <c r="LE54">
        <v>74.27</v>
      </c>
      <c r="LF54">
        <v>232.05</v>
      </c>
      <c r="LG54">
        <v>100</v>
      </c>
      <c r="LH54">
        <v>81.56</v>
      </c>
      <c r="LI54">
        <v>85.37</v>
      </c>
      <c r="LJ54">
        <v>-25.89</v>
      </c>
      <c r="LK54">
        <v>16.53</v>
      </c>
      <c r="LL54">
        <v>11.92</v>
      </c>
      <c r="LM54">
        <v>6.62</v>
      </c>
      <c r="LN54">
        <v>4.25</v>
      </c>
      <c r="LO54">
        <v>38.43</v>
      </c>
      <c r="LP54">
        <v>3.39</v>
      </c>
      <c r="LQ54">
        <v>3.8</v>
      </c>
      <c r="LR54">
        <v>2.46</v>
      </c>
      <c r="LS54">
        <v>64.410883280757105</v>
      </c>
      <c r="LT54">
        <v>10.6469821405293</v>
      </c>
      <c r="LU54">
        <v>6.0496845425867498</v>
      </c>
      <c r="LV54">
        <v>81673.463717391904</v>
      </c>
      <c r="LW54">
        <v>7671</v>
      </c>
      <c r="LX54">
        <v>3982</v>
      </c>
      <c r="LY54">
        <v>3314</v>
      </c>
      <c r="LZ54">
        <v>375</v>
      </c>
      <c r="MA54">
        <v>472</v>
      </c>
      <c r="MB54">
        <v>376</v>
      </c>
      <c r="MC54">
        <v>1351</v>
      </c>
      <c r="MD54">
        <v>3324</v>
      </c>
      <c r="ME54">
        <v>1474</v>
      </c>
      <c r="MF54">
        <v>473</v>
      </c>
      <c r="MG54">
        <v>201</v>
      </c>
      <c r="MH54">
        <v>1268</v>
      </c>
      <c r="MI54">
        <v>668</v>
      </c>
      <c r="MJ54">
        <v>527</v>
      </c>
      <c r="MK54">
        <v>0.44100418410041797</v>
      </c>
      <c r="ML54">
        <v>77</v>
      </c>
      <c r="MM54">
        <v>83</v>
      </c>
      <c r="MN54">
        <v>101</v>
      </c>
      <c r="MO54">
        <v>304</v>
      </c>
      <c r="MP54">
        <v>545</v>
      </c>
      <c r="MQ54">
        <v>168</v>
      </c>
      <c r="MR54">
        <v>52</v>
      </c>
      <c r="MS54">
        <v>17</v>
      </c>
      <c r="MT54">
        <v>81673</v>
      </c>
      <c r="MU54">
        <v>3.3304841869833202</v>
      </c>
      <c r="MV54">
        <v>40.158878504672899</v>
      </c>
      <c r="MW54">
        <v>38.586956521739097</v>
      </c>
      <c r="MX54">
        <v>39.127962085308098</v>
      </c>
      <c r="MY54">
        <v>9998.3023743127997</v>
      </c>
      <c r="MZ54">
        <v>4.6281458156398099</v>
      </c>
      <c r="NA54">
        <v>4.88151658767773</v>
      </c>
      <c r="NB54">
        <v>101.924170616114</v>
      </c>
      <c r="NC54">
        <v>1837.28909952607</v>
      </c>
      <c r="ND54">
        <v>0.32915203211239341</v>
      </c>
      <c r="NE54">
        <v>-1</v>
      </c>
      <c r="NF54">
        <v>39.431761284071577</v>
      </c>
      <c r="NG54">
        <v>2.9128020885725312</v>
      </c>
      <c r="NH54">
        <v>0</v>
      </c>
      <c r="NI54">
        <v>0</v>
      </c>
      <c r="NJ54">
        <v>0</v>
      </c>
      <c r="NK54">
        <v>0</v>
      </c>
      <c r="NL54">
        <v>4</v>
      </c>
      <c r="NM54">
        <v>0</v>
      </c>
      <c r="NN54">
        <v>0</v>
      </c>
      <c r="NO54">
        <v>0</v>
      </c>
      <c r="NP54">
        <v>0</v>
      </c>
      <c r="NQ54">
        <v>1</v>
      </c>
      <c r="NR54">
        <v>80</v>
      </c>
      <c r="NS54">
        <v>4</v>
      </c>
      <c r="NT54">
        <v>0.75</v>
      </c>
      <c r="NU54">
        <v>4</v>
      </c>
      <c r="OE54">
        <v>5</v>
      </c>
      <c r="OF54">
        <v>8.0250000000000004</v>
      </c>
      <c r="OG54">
        <v>2</v>
      </c>
      <c r="OH54">
        <v>0</v>
      </c>
      <c r="OI54">
        <v>0</v>
      </c>
      <c r="OJ54">
        <v>1</v>
      </c>
      <c r="OK54">
        <v>0</v>
      </c>
      <c r="OL54">
        <v>0</v>
      </c>
      <c r="OM54">
        <v>0</v>
      </c>
      <c r="ON54">
        <v>0</v>
      </c>
      <c r="OO54">
        <v>37</v>
      </c>
      <c r="OP54">
        <v>66</v>
      </c>
      <c r="OQ54">
        <v>298</v>
      </c>
      <c r="OR54">
        <v>91</v>
      </c>
      <c r="OS54">
        <v>21</v>
      </c>
      <c r="OT54">
        <v>7.2124756335282647E-2</v>
      </c>
      <c r="OU54">
        <v>0.12865497076023391</v>
      </c>
      <c r="OV54">
        <v>0.58089668615984402</v>
      </c>
      <c r="OW54">
        <v>0.17738791423001951</v>
      </c>
      <c r="OX54">
        <v>4.0935672514619881E-2</v>
      </c>
      <c r="OY54">
        <v>40.072124756335278</v>
      </c>
      <c r="OZ54">
        <v>513</v>
      </c>
      <c r="PA54">
        <v>0.42918454935622319</v>
      </c>
      <c r="PB54">
        <v>466</v>
      </c>
      <c r="PC54">
        <v>11.087851289814671</v>
      </c>
      <c r="PD54">
        <v>12734</v>
      </c>
      <c r="PE54">
        <v>0.14889272812941731</v>
      </c>
      <c r="PF54">
        <v>0.17645673001413539</v>
      </c>
      <c r="PG54">
        <v>0.32228679126747289</v>
      </c>
      <c r="PH54">
        <v>0.20582692005654149</v>
      </c>
      <c r="PI54">
        <v>0.12549081199937179</v>
      </c>
      <c r="PJ54">
        <v>2.0339249253965758E-2</v>
      </c>
      <c r="PK54">
        <v>7.0676927909533527E-4</v>
      </c>
      <c r="PL54">
        <v>4664</v>
      </c>
      <c r="PM54">
        <v>1810</v>
      </c>
      <c r="PN54">
        <v>6207</v>
      </c>
      <c r="PO54">
        <v>6081</v>
      </c>
      <c r="PP54">
        <v>6820</v>
      </c>
      <c r="PQ54">
        <v>18.2</v>
      </c>
      <c r="PR54">
        <v>7.0999999999999988</v>
      </c>
      <c r="PS54">
        <v>24.3</v>
      </c>
      <c r="PT54">
        <v>23.8</v>
      </c>
      <c r="PU54">
        <v>26.7</v>
      </c>
      <c r="PV54">
        <v>48.3</v>
      </c>
      <c r="PW54">
        <v>0.52346776495534808</v>
      </c>
    </row>
    <row r="55" spans="1:439" x14ac:dyDescent="0.3">
      <c r="A55" t="s">
        <v>800</v>
      </c>
      <c r="B55" t="s">
        <v>814</v>
      </c>
      <c r="C55">
        <v>1</v>
      </c>
      <c r="D55" t="s">
        <v>818</v>
      </c>
      <c r="E55" t="s">
        <v>822</v>
      </c>
      <c r="F55" t="s">
        <v>196</v>
      </c>
      <c r="G55" t="s">
        <v>620</v>
      </c>
      <c r="H55" t="s">
        <v>621</v>
      </c>
      <c r="I55" t="s">
        <v>622</v>
      </c>
      <c r="J55" t="s">
        <v>623</v>
      </c>
      <c r="K55">
        <v>11.575996999999999</v>
      </c>
      <c r="L55">
        <v>48.137683000000003</v>
      </c>
      <c r="M55" t="s">
        <v>894</v>
      </c>
      <c r="N55" t="s">
        <v>1046</v>
      </c>
      <c r="O55" t="s">
        <v>895</v>
      </c>
      <c r="P55" t="s">
        <v>827</v>
      </c>
      <c r="Q55">
        <v>1</v>
      </c>
      <c r="R55">
        <v>11</v>
      </c>
      <c r="S55">
        <v>51</v>
      </c>
      <c r="T55">
        <v>71</v>
      </c>
      <c r="U55">
        <v>111</v>
      </c>
      <c r="V55">
        <v>9162000</v>
      </c>
      <c r="W55" t="s">
        <v>894</v>
      </c>
      <c r="X55">
        <v>0</v>
      </c>
      <c r="Y55">
        <v>310.7</v>
      </c>
      <c r="Z55">
        <v>61.000000000000007</v>
      </c>
      <c r="AA55">
        <v>11.032999999999999</v>
      </c>
      <c r="AB55">
        <v>13.82</v>
      </c>
      <c r="AC55">
        <v>6.2</v>
      </c>
      <c r="AD55">
        <v>4.5999999999999996</v>
      </c>
      <c r="AE55">
        <v>25.86</v>
      </c>
      <c r="AF55">
        <v>12.82</v>
      </c>
      <c r="AG55">
        <v>951.00000000000011</v>
      </c>
      <c r="AH55">
        <v>4.9400000000000004</v>
      </c>
      <c r="AI55">
        <v>5.59</v>
      </c>
      <c r="AJ55">
        <v>13.6</v>
      </c>
      <c r="AK55">
        <v>9815338</v>
      </c>
      <c r="AL55">
        <v>15204</v>
      </c>
      <c r="AM55">
        <v>29</v>
      </c>
      <c r="AN55">
        <v>35.24</v>
      </c>
      <c r="AO55">
        <v>36.47</v>
      </c>
      <c r="AP55">
        <v>1.81</v>
      </c>
      <c r="AQ55">
        <v>39.549999999999997</v>
      </c>
      <c r="AR55">
        <v>23.25945178446803</v>
      </c>
      <c r="AS55">
        <v>2.72</v>
      </c>
      <c r="AT55">
        <v>4962.72</v>
      </c>
      <c r="AU55">
        <v>1512491</v>
      </c>
      <c r="AV55">
        <v>4863.3151125401928</v>
      </c>
      <c r="AW55">
        <v>736806</v>
      </c>
      <c r="AX55">
        <v>775685</v>
      </c>
      <c r="AY55">
        <v>8.94</v>
      </c>
      <c r="AZ55">
        <v>23.1</v>
      </c>
      <c r="BA55">
        <v>41.5</v>
      </c>
      <c r="BB55">
        <v>79.726477254757256</v>
      </c>
      <c r="BC55">
        <v>7891.96</v>
      </c>
      <c r="BD55">
        <v>0.51341650897987123</v>
      </c>
      <c r="BE55">
        <v>45688</v>
      </c>
      <c r="BF55">
        <v>41570</v>
      </c>
      <c r="BG55">
        <v>52549</v>
      </c>
      <c r="BH55">
        <v>61323</v>
      </c>
      <c r="BI55">
        <v>36271</v>
      </c>
      <c r="BJ55">
        <v>27072</v>
      </c>
      <c r="BK55">
        <v>91443</v>
      </c>
      <c r="BL55">
        <v>133986</v>
      </c>
      <c r="BM55">
        <v>137544</v>
      </c>
      <c r="BN55">
        <v>122598</v>
      </c>
      <c r="BO55">
        <v>107745</v>
      </c>
      <c r="BP55">
        <v>95914</v>
      </c>
      <c r="BQ55">
        <v>96511</v>
      </c>
      <c r="BR55">
        <v>101600</v>
      </c>
      <c r="BS55">
        <v>82369</v>
      </c>
      <c r="BT55">
        <v>116997</v>
      </c>
      <c r="BU55">
        <v>137539</v>
      </c>
      <c r="BV55">
        <v>1510378</v>
      </c>
      <c r="BW55">
        <v>23612</v>
      </c>
      <c r="BX55">
        <v>21306</v>
      </c>
      <c r="BY55">
        <v>26650</v>
      </c>
      <c r="BZ55">
        <v>31530</v>
      </c>
      <c r="CA55">
        <v>18729</v>
      </c>
      <c r="CB55">
        <v>13916</v>
      </c>
      <c r="CC55">
        <v>45361</v>
      </c>
      <c r="CD55">
        <v>66189</v>
      </c>
      <c r="CE55">
        <v>68652</v>
      </c>
      <c r="CF55">
        <v>62364</v>
      </c>
      <c r="CG55">
        <v>53614</v>
      </c>
      <c r="CH55">
        <v>47805</v>
      </c>
      <c r="CI55">
        <v>48501</v>
      </c>
      <c r="CJ55">
        <v>51090</v>
      </c>
      <c r="CK55">
        <v>39612</v>
      </c>
      <c r="CL55">
        <v>53048</v>
      </c>
      <c r="CM55">
        <v>56145</v>
      </c>
      <c r="CN55">
        <v>734925</v>
      </c>
      <c r="CO55">
        <v>22076</v>
      </c>
      <c r="CP55">
        <v>20264</v>
      </c>
      <c r="CQ55">
        <v>25899</v>
      </c>
      <c r="CR55">
        <v>29793</v>
      </c>
      <c r="CS55">
        <v>17542</v>
      </c>
      <c r="CT55">
        <v>13156</v>
      </c>
      <c r="CU55">
        <v>46082</v>
      </c>
      <c r="CV55">
        <v>67797</v>
      </c>
      <c r="CW55">
        <v>68892</v>
      </c>
      <c r="CX55">
        <v>60234</v>
      </c>
      <c r="CY55">
        <v>54131</v>
      </c>
      <c r="CZ55">
        <v>48109</v>
      </c>
      <c r="DA55">
        <v>48010</v>
      </c>
      <c r="DB55">
        <v>50510</v>
      </c>
      <c r="DC55">
        <v>42757</v>
      </c>
      <c r="DD55">
        <v>63949</v>
      </c>
      <c r="DE55">
        <v>81394</v>
      </c>
      <c r="DF55">
        <v>775453</v>
      </c>
      <c r="DG55">
        <v>0.26154072982913601</v>
      </c>
      <c r="DH55">
        <v>39.200000000000003</v>
      </c>
      <c r="DI55">
        <v>80.2</v>
      </c>
      <c r="DJ55">
        <v>38.26</v>
      </c>
      <c r="DK55">
        <v>89.32</v>
      </c>
      <c r="DL55">
        <v>40.21</v>
      </c>
      <c r="DM55">
        <v>34.229999999999997</v>
      </c>
      <c r="DN55">
        <v>88.12</v>
      </c>
      <c r="DO55">
        <v>53.889999999999993</v>
      </c>
      <c r="DP55">
        <v>26.97</v>
      </c>
      <c r="DQ55">
        <v>11.03</v>
      </c>
      <c r="DR55">
        <v>89.28</v>
      </c>
      <c r="DS55">
        <v>89.279999999999987</v>
      </c>
      <c r="DT55">
        <v>71.86</v>
      </c>
      <c r="DU55">
        <v>6.6105517322086499E-2</v>
      </c>
      <c r="DV55">
        <v>5.6</v>
      </c>
      <c r="DW55">
        <v>37.1</v>
      </c>
      <c r="DX55">
        <v>108.73</v>
      </c>
      <c r="DY55">
        <v>46.25</v>
      </c>
      <c r="DZ55">
        <v>-10.43</v>
      </c>
      <c r="EA55">
        <v>24.33</v>
      </c>
      <c r="EB55">
        <v>-29.64</v>
      </c>
      <c r="EC55">
        <v>50.17</v>
      </c>
      <c r="ED55">
        <v>29.6</v>
      </c>
      <c r="EE55">
        <v>-29.02</v>
      </c>
      <c r="EF55">
        <v>-6.61</v>
      </c>
      <c r="EG55">
        <v>6413.0629537630302</v>
      </c>
      <c r="EH55">
        <v>51.768903087687796</v>
      </c>
      <c r="EI55">
        <v>112.28</v>
      </c>
      <c r="EJ55">
        <v>31905.39</v>
      </c>
      <c r="EK55">
        <v>2864.11</v>
      </c>
      <c r="EL55">
        <v>1812.42</v>
      </c>
      <c r="EM55">
        <v>13.53</v>
      </c>
      <c r="EN55">
        <v>75.23</v>
      </c>
      <c r="EO55">
        <v>0.56000000000000005</v>
      </c>
      <c r="EP55">
        <v>2.5499999999999998</v>
      </c>
      <c r="EQ55">
        <v>6.06</v>
      </c>
      <c r="ER55">
        <v>29.09</v>
      </c>
      <c r="ES55">
        <v>8.31</v>
      </c>
      <c r="ET55">
        <v>7.74</v>
      </c>
      <c r="EU55">
        <v>11.12</v>
      </c>
      <c r="EV55">
        <v>64204</v>
      </c>
      <c r="EW55">
        <v>4681.04</v>
      </c>
      <c r="EX55">
        <v>34.04</v>
      </c>
      <c r="EY55">
        <v>66.47</v>
      </c>
      <c r="EZ55">
        <v>41.34</v>
      </c>
      <c r="FA55">
        <v>10.55</v>
      </c>
      <c r="FB55">
        <v>1.86</v>
      </c>
      <c r="FC55">
        <v>939542</v>
      </c>
      <c r="FD55">
        <v>26.22</v>
      </c>
      <c r="FE55">
        <v>693467</v>
      </c>
      <c r="FF55">
        <v>79.19</v>
      </c>
      <c r="FG55">
        <v>13.9</v>
      </c>
      <c r="FH55">
        <v>1030</v>
      </c>
      <c r="FI55">
        <v>41</v>
      </c>
      <c r="FJ55">
        <v>964</v>
      </c>
      <c r="FK55">
        <v>228</v>
      </c>
      <c r="FL55">
        <v>1007</v>
      </c>
      <c r="FM55">
        <v>41</v>
      </c>
      <c r="FN55">
        <v>922</v>
      </c>
      <c r="FO55">
        <v>228</v>
      </c>
      <c r="FP55">
        <v>375674</v>
      </c>
      <c r="FQ55">
        <v>18227</v>
      </c>
      <c r="FR55">
        <v>267320</v>
      </c>
      <c r="FS55">
        <v>90127</v>
      </c>
      <c r="FT55">
        <v>92.13</v>
      </c>
      <c r="FU55">
        <v>5.3</v>
      </c>
      <c r="FV55">
        <v>2.57</v>
      </c>
      <c r="FW55">
        <v>777.67341500725138</v>
      </c>
      <c r="FX55">
        <v>1943.2859656787371</v>
      </c>
      <c r="FY55">
        <v>100.83043074956559</v>
      </c>
      <c r="FZ55">
        <v>6534.33982997783</v>
      </c>
      <c r="GA55">
        <v>2720.959380685988</v>
      </c>
      <c r="GB55">
        <v>71.419146477255026</v>
      </c>
      <c r="GC55">
        <v>89.4</v>
      </c>
      <c r="GD55">
        <v>83.928899844975234</v>
      </c>
      <c r="GE55">
        <v>16.071100155024769</v>
      </c>
      <c r="GF55">
        <v>1.105835010060362</v>
      </c>
      <c r="GG55">
        <v>0.38444695986545657</v>
      </c>
      <c r="GH55">
        <v>0.61555304013454337</v>
      </c>
      <c r="GI55">
        <v>7.3171483100303303E-2</v>
      </c>
      <c r="GJ55">
        <v>6.2749948347179757E-2</v>
      </c>
      <c r="GK55">
        <v>1.770179833583607</v>
      </c>
      <c r="GL55">
        <v>1.105575329930317</v>
      </c>
      <c r="GM55">
        <v>0.31015633541051713</v>
      </c>
      <c r="GN55">
        <v>36.405378812725488</v>
      </c>
      <c r="GO55">
        <v>6.1550235049743093E-2</v>
      </c>
      <c r="GP55">
        <v>11.21679239094785</v>
      </c>
      <c r="GQ55">
        <v>96.599978134907616</v>
      </c>
      <c r="GR55">
        <v>9147</v>
      </c>
      <c r="GS55">
        <v>3.6480609279584879</v>
      </c>
      <c r="GT55">
        <v>3.3616819364991488</v>
      </c>
      <c r="GU55">
        <v>63.594621187274512</v>
      </c>
      <c r="GV55">
        <v>95.927702778087692</v>
      </c>
      <c r="GW55">
        <v>96.415414677899861</v>
      </c>
      <c r="GX55">
        <v>8.7490655327523736</v>
      </c>
      <c r="GY55">
        <v>555.86680592735718</v>
      </c>
      <c r="GZ55">
        <v>3.2058</v>
      </c>
      <c r="HA55">
        <v>40.741300000000003</v>
      </c>
      <c r="HB55">
        <v>0.874</v>
      </c>
      <c r="HC55">
        <v>0.245</v>
      </c>
      <c r="HD55">
        <v>0.17699999999999999</v>
      </c>
      <c r="HE55">
        <v>0.25700000000000001</v>
      </c>
      <c r="HF55">
        <v>9.5000000000000001E-2</v>
      </c>
      <c r="HG55">
        <v>0.22600000000000001</v>
      </c>
      <c r="HH55">
        <v>2.5999999999999999E-2</v>
      </c>
      <c r="HI55">
        <v>0.05</v>
      </c>
      <c r="HJ55">
        <v>0.18</v>
      </c>
      <c r="HK55">
        <v>0.40600000000000003</v>
      </c>
      <c r="HL55">
        <v>0.33900000000000002</v>
      </c>
      <c r="HM55">
        <v>505.6</v>
      </c>
      <c r="HN55">
        <v>3.275633119633703</v>
      </c>
      <c r="HO55">
        <v>404.96</v>
      </c>
      <c r="HP55">
        <v>383.9</v>
      </c>
      <c r="HQ55">
        <v>424.86</v>
      </c>
      <c r="HR55">
        <v>1.06</v>
      </c>
      <c r="HS55">
        <v>2474</v>
      </c>
      <c r="HT55">
        <v>2258</v>
      </c>
      <c r="HU55">
        <v>212</v>
      </c>
      <c r="HV55">
        <v>4</v>
      </c>
      <c r="HW55">
        <v>163.57122125024219</v>
      </c>
      <c r="HX55" t="s">
        <v>894</v>
      </c>
      <c r="HY55">
        <v>3914</v>
      </c>
      <c r="HZ55">
        <v>3.89</v>
      </c>
      <c r="IA55">
        <v>3.6</v>
      </c>
      <c r="IB55">
        <v>4.2</v>
      </c>
      <c r="IC55">
        <v>4.3</v>
      </c>
      <c r="ID55">
        <v>4.5</v>
      </c>
      <c r="IE55">
        <v>2.9</v>
      </c>
      <c r="IF55">
        <v>3.7</v>
      </c>
      <c r="IG55">
        <v>3.8</v>
      </c>
      <c r="IH55">
        <v>2.9</v>
      </c>
      <c r="II55">
        <v>3.8</v>
      </c>
      <c r="IJ55">
        <v>4</v>
      </c>
      <c r="IK55">
        <v>3.7</v>
      </c>
      <c r="IL55">
        <v>5</v>
      </c>
      <c r="IM55">
        <v>3.6</v>
      </c>
      <c r="IN55">
        <v>4.8</v>
      </c>
      <c r="IO55">
        <v>3.8</v>
      </c>
      <c r="IP55">
        <v>4.3</v>
      </c>
      <c r="IQ55">
        <v>4</v>
      </c>
      <c r="IR55">
        <v>4.7</v>
      </c>
      <c r="IS55">
        <v>4.3</v>
      </c>
      <c r="IT55">
        <v>3.7</v>
      </c>
      <c r="IU55">
        <v>4.4000000000000004</v>
      </c>
      <c r="IV55">
        <v>4.5</v>
      </c>
      <c r="IW55">
        <v>5</v>
      </c>
      <c r="IX55">
        <v>4.3</v>
      </c>
      <c r="IY55">
        <v>4</v>
      </c>
      <c r="IZ55">
        <v>4.5</v>
      </c>
      <c r="JA55">
        <v>4.8</v>
      </c>
      <c r="JB55">
        <v>3</v>
      </c>
      <c r="JC55">
        <v>3.1</v>
      </c>
      <c r="JD55">
        <v>2.5</v>
      </c>
      <c r="JE55">
        <v>3.2</v>
      </c>
      <c r="JF55">
        <v>2.4</v>
      </c>
      <c r="JG55" t="s">
        <v>203</v>
      </c>
      <c r="JH55">
        <v>4552</v>
      </c>
      <c r="JI55">
        <v>5</v>
      </c>
      <c r="JJ55">
        <v>3.9</v>
      </c>
      <c r="JK55">
        <v>3.6</v>
      </c>
      <c r="JL55">
        <v>4.3</v>
      </c>
      <c r="JM55">
        <v>4.3</v>
      </c>
      <c r="JN55">
        <v>4.5</v>
      </c>
      <c r="JO55">
        <v>2.9</v>
      </c>
      <c r="JP55">
        <v>3.7</v>
      </c>
      <c r="JQ55">
        <v>3.8</v>
      </c>
      <c r="JR55">
        <v>2.8</v>
      </c>
      <c r="JS55">
        <v>3.8</v>
      </c>
      <c r="JT55">
        <v>4</v>
      </c>
      <c r="JU55">
        <v>3.6</v>
      </c>
      <c r="JV55">
        <v>5</v>
      </c>
      <c r="JW55">
        <v>3.7</v>
      </c>
      <c r="JX55">
        <v>4.8</v>
      </c>
      <c r="JY55">
        <v>4.2</v>
      </c>
      <c r="JZ55">
        <v>4.3</v>
      </c>
      <c r="KA55">
        <v>4</v>
      </c>
      <c r="KB55">
        <v>4.7</v>
      </c>
      <c r="KC55">
        <v>4.2</v>
      </c>
      <c r="KD55">
        <v>3.8</v>
      </c>
      <c r="KE55">
        <v>4.3</v>
      </c>
      <c r="KF55">
        <v>4.5999999999999996</v>
      </c>
      <c r="KG55">
        <v>5</v>
      </c>
      <c r="KH55">
        <v>4.3</v>
      </c>
      <c r="KI55">
        <v>4</v>
      </c>
      <c r="KJ55">
        <v>4.4000000000000004</v>
      </c>
      <c r="KK55">
        <v>4.7</v>
      </c>
      <c r="KL55">
        <v>3</v>
      </c>
      <c r="KM55">
        <v>3.1</v>
      </c>
      <c r="KN55">
        <v>2.5</v>
      </c>
      <c r="KO55">
        <v>3.2</v>
      </c>
      <c r="KP55">
        <v>2.5</v>
      </c>
      <c r="KQ55" t="s">
        <v>203</v>
      </c>
      <c r="KR55">
        <v>99.8</v>
      </c>
      <c r="KS55">
        <v>9.14</v>
      </c>
      <c r="KT55">
        <v>19.45</v>
      </c>
      <c r="KU55">
        <v>8.35</v>
      </c>
      <c r="KV55">
        <v>27.89</v>
      </c>
      <c r="KW55">
        <v>1.75</v>
      </c>
      <c r="KX55">
        <v>0</v>
      </c>
      <c r="KY55">
        <v>0</v>
      </c>
      <c r="KZ55">
        <v>329.01</v>
      </c>
      <c r="LA55">
        <v>97.87</v>
      </c>
      <c r="LB55">
        <v>386.81</v>
      </c>
      <c r="LC55">
        <v>95.740000000000009</v>
      </c>
      <c r="LD55">
        <v>504.46</v>
      </c>
      <c r="LE55">
        <v>93.77</v>
      </c>
      <c r="LF55">
        <v>205.18</v>
      </c>
      <c r="LG55">
        <v>99.96</v>
      </c>
      <c r="LH55">
        <v>47.58</v>
      </c>
      <c r="LI55">
        <v>29.07</v>
      </c>
      <c r="LJ55">
        <v>26.12</v>
      </c>
      <c r="LK55">
        <v>10.82</v>
      </c>
      <c r="LL55">
        <v>8.98</v>
      </c>
      <c r="LM55">
        <v>6.21</v>
      </c>
      <c r="LN55">
        <v>4.62</v>
      </c>
      <c r="LO55">
        <v>56.94</v>
      </c>
      <c r="LP55">
        <v>5.34</v>
      </c>
      <c r="LQ55">
        <v>41.12</v>
      </c>
      <c r="LR55">
        <v>2.57</v>
      </c>
      <c r="LS55">
        <v>105.722573447378</v>
      </c>
      <c r="LT55">
        <v>6.0017522562938703</v>
      </c>
      <c r="LU55">
        <v>17.6152844923764</v>
      </c>
      <c r="LV55">
        <v>568576.23300715606</v>
      </c>
      <c r="LW55">
        <v>94735</v>
      </c>
      <c r="LX55">
        <v>47414</v>
      </c>
      <c r="LY55">
        <v>44530</v>
      </c>
      <c r="LZ55">
        <v>2791</v>
      </c>
      <c r="MA55">
        <v>5970</v>
      </c>
      <c r="MB55">
        <v>6337</v>
      </c>
      <c r="MC55">
        <v>19594</v>
      </c>
      <c r="MD55">
        <v>36567</v>
      </c>
      <c r="ME55">
        <v>19125</v>
      </c>
      <c r="MF55">
        <v>6314</v>
      </c>
      <c r="MG55">
        <v>828</v>
      </c>
      <c r="MH55">
        <v>5378</v>
      </c>
      <c r="MI55">
        <v>2755</v>
      </c>
      <c r="MJ55">
        <v>2482</v>
      </c>
      <c r="MK55">
        <v>0.473935459232385</v>
      </c>
      <c r="ML55">
        <v>146</v>
      </c>
      <c r="MM55">
        <v>367</v>
      </c>
      <c r="MN55">
        <v>419</v>
      </c>
      <c r="MO55">
        <v>1299</v>
      </c>
      <c r="MP55">
        <v>1863</v>
      </c>
      <c r="MQ55">
        <v>1056</v>
      </c>
      <c r="MR55">
        <v>325</v>
      </c>
      <c r="MS55">
        <v>55</v>
      </c>
      <c r="MT55">
        <v>568576</v>
      </c>
      <c r="MU55">
        <v>0.37592040746500699</v>
      </c>
      <c r="MV55">
        <v>41.244571428571398</v>
      </c>
      <c r="MW55">
        <v>38.8137787056367</v>
      </c>
      <c r="MX55">
        <v>39.909090909090899</v>
      </c>
      <c r="MY55">
        <v>7222.0291777430102</v>
      </c>
      <c r="MZ55">
        <v>4.3000891491064497</v>
      </c>
      <c r="NA55">
        <v>5.9628982128982102</v>
      </c>
      <c r="NB55">
        <v>118.524087024087</v>
      </c>
      <c r="NC55">
        <v>1435.8859751359801</v>
      </c>
      <c r="ND55">
        <v>0.10830795998260111</v>
      </c>
      <c r="NE55">
        <v>2299</v>
      </c>
      <c r="NF55">
        <v>55.950407717286957</v>
      </c>
      <c r="NG55">
        <v>15.214275772381839</v>
      </c>
      <c r="NH55">
        <v>2096</v>
      </c>
      <c r="NI55">
        <v>1759</v>
      </c>
      <c r="NJ55">
        <v>4535</v>
      </c>
      <c r="NK55">
        <v>3393</v>
      </c>
      <c r="NL55">
        <v>3890</v>
      </c>
      <c r="NM55">
        <v>0.13373317169654819</v>
      </c>
      <c r="NN55">
        <v>0.11223122567472719</v>
      </c>
      <c r="NO55">
        <v>0.28935111337969749</v>
      </c>
      <c r="NP55">
        <v>0.2164869520832004</v>
      </c>
      <c r="NQ55">
        <v>0.2481975371658266</v>
      </c>
      <c r="NR55">
        <v>45.9284119185861</v>
      </c>
      <c r="NS55">
        <v>15673</v>
      </c>
      <c r="NT55">
        <v>0.50803366488140778</v>
      </c>
      <c r="NU55">
        <v>15684</v>
      </c>
      <c r="NV55">
        <v>31.122567114664641</v>
      </c>
      <c r="NW55">
        <v>742</v>
      </c>
      <c r="NX55">
        <v>0.21967654986522911</v>
      </c>
      <c r="NY55">
        <v>0.1711590296495957</v>
      </c>
      <c r="NZ55">
        <v>0.1981132075471698</v>
      </c>
      <c r="OA55">
        <v>0.14555256064690031</v>
      </c>
      <c r="OB55">
        <v>0.11455525606469</v>
      </c>
      <c r="OC55">
        <v>6.1994609164420483E-2</v>
      </c>
      <c r="OD55">
        <v>8.8948787061994605E-2</v>
      </c>
      <c r="OE55">
        <v>3.5277259623537391</v>
      </c>
      <c r="OF55">
        <v>17.80078283755088</v>
      </c>
      <c r="OG55">
        <v>11794</v>
      </c>
      <c r="OH55">
        <v>0.22129896557571649</v>
      </c>
      <c r="OI55">
        <v>0.28896048838392402</v>
      </c>
      <c r="OJ55">
        <v>0.22842123113447521</v>
      </c>
      <c r="OK55">
        <v>0.1151432931999322</v>
      </c>
      <c r="OL55">
        <v>7.9108021027641168E-2</v>
      </c>
      <c r="OM55">
        <v>3.3322028149906729E-2</v>
      </c>
      <c r="ON55">
        <v>3.3745972528404271E-2</v>
      </c>
      <c r="OO55">
        <v>680</v>
      </c>
      <c r="OP55">
        <v>1202</v>
      </c>
      <c r="OQ55">
        <v>4127</v>
      </c>
      <c r="OR55">
        <v>2186</v>
      </c>
      <c r="OS55">
        <v>265</v>
      </c>
      <c r="OT55">
        <v>8.0378250591016553E-2</v>
      </c>
      <c r="OU55">
        <v>0.142080378250591</v>
      </c>
      <c r="OV55">
        <v>0.48782505910165491</v>
      </c>
      <c r="OW55">
        <v>0.25839243498817971</v>
      </c>
      <c r="OX55">
        <v>3.1323877068557923E-2</v>
      </c>
      <c r="OY55">
        <v>40.649763593380612</v>
      </c>
      <c r="OZ55">
        <v>8460</v>
      </c>
      <c r="PA55">
        <v>0.47584541062801933</v>
      </c>
      <c r="PB55">
        <v>7866</v>
      </c>
      <c r="PC55">
        <v>6.220944306189871</v>
      </c>
      <c r="PD55">
        <v>151010</v>
      </c>
      <c r="PE55">
        <v>0.29800675451956832</v>
      </c>
      <c r="PF55">
        <v>0.29176213495794978</v>
      </c>
      <c r="PG55">
        <v>0.22881928349115949</v>
      </c>
      <c r="PH55">
        <v>0.13271968743791801</v>
      </c>
      <c r="PI55">
        <v>4.5175816171114498E-2</v>
      </c>
      <c r="PJ55">
        <v>3.3176610820475471E-3</v>
      </c>
      <c r="PK55">
        <v>1.8541818422621021E-4</v>
      </c>
      <c r="PL55">
        <v>236265</v>
      </c>
      <c r="PM55">
        <v>242949</v>
      </c>
      <c r="PN55">
        <v>462994</v>
      </c>
      <c r="PO55">
        <v>280864</v>
      </c>
      <c r="PP55">
        <v>255565</v>
      </c>
      <c r="PQ55">
        <v>16</v>
      </c>
      <c r="PR55">
        <v>16.399999999999999</v>
      </c>
      <c r="PS55">
        <v>31.3</v>
      </c>
      <c r="PT55">
        <v>19</v>
      </c>
      <c r="PU55">
        <v>17.3</v>
      </c>
      <c r="PV55">
        <v>41.5</v>
      </c>
      <c r="PW55">
        <v>0.51285263846198093</v>
      </c>
    </row>
    <row r="56" spans="1:439" x14ac:dyDescent="0.3">
      <c r="A56" t="s">
        <v>800</v>
      </c>
      <c r="B56" t="s">
        <v>814</v>
      </c>
      <c r="C56">
        <v>1</v>
      </c>
      <c r="D56" t="s">
        <v>818</v>
      </c>
      <c r="E56" t="s">
        <v>822</v>
      </c>
      <c r="F56" t="s">
        <v>196</v>
      </c>
      <c r="G56" t="s">
        <v>362</v>
      </c>
      <c r="H56" t="s">
        <v>363</v>
      </c>
      <c r="I56" t="s">
        <v>364</v>
      </c>
      <c r="J56" t="s">
        <v>365</v>
      </c>
      <c r="K56">
        <v>7.6268039999999999</v>
      </c>
      <c r="L56">
        <v>51.961908000000001</v>
      </c>
      <c r="M56" t="s">
        <v>366</v>
      </c>
      <c r="N56" t="s">
        <v>851</v>
      </c>
      <c r="O56" t="s">
        <v>851</v>
      </c>
      <c r="P56" t="s">
        <v>830</v>
      </c>
      <c r="Q56">
        <v>1</v>
      </c>
      <c r="R56">
        <v>12</v>
      </c>
      <c r="S56">
        <v>52</v>
      </c>
      <c r="T56">
        <v>72</v>
      </c>
      <c r="U56">
        <v>121</v>
      </c>
      <c r="V56">
        <v>5515000</v>
      </c>
      <c r="W56" t="s">
        <v>366</v>
      </c>
      <c r="X56">
        <v>0</v>
      </c>
      <c r="Y56">
        <v>303.27999999999997</v>
      </c>
      <c r="Z56">
        <v>25.7</v>
      </c>
      <c r="AA56">
        <v>4.968</v>
      </c>
      <c r="AB56">
        <v>5.73</v>
      </c>
      <c r="AC56">
        <v>18.600000000000001</v>
      </c>
      <c r="AD56">
        <v>10.1</v>
      </c>
      <c r="AE56">
        <v>40.72</v>
      </c>
      <c r="AF56">
        <v>67.58</v>
      </c>
      <c r="AG56">
        <v>429</v>
      </c>
      <c r="AH56">
        <v>10.78</v>
      </c>
      <c r="AI56">
        <v>4.71</v>
      </c>
      <c r="AJ56">
        <v>11.5</v>
      </c>
      <c r="AK56">
        <v>2683794</v>
      </c>
      <c r="AL56">
        <v>3344</v>
      </c>
      <c r="AM56">
        <v>17</v>
      </c>
      <c r="AN56">
        <v>89.42</v>
      </c>
      <c r="AO56">
        <v>30.11</v>
      </c>
      <c r="AP56">
        <v>1.8</v>
      </c>
      <c r="AQ56">
        <v>45.24</v>
      </c>
      <c r="AR56">
        <v>27.92773658335468</v>
      </c>
      <c r="AS56">
        <v>2.0499999999999998</v>
      </c>
      <c r="AT56">
        <v>668.55</v>
      </c>
      <c r="AU56">
        <v>320946</v>
      </c>
      <c r="AV56">
        <v>1059.227722772277</v>
      </c>
      <c r="AW56">
        <v>153935</v>
      </c>
      <c r="AX56">
        <v>167011</v>
      </c>
      <c r="AY56">
        <v>8.2100000000000009</v>
      </c>
      <c r="AZ56">
        <v>-7.5</v>
      </c>
      <c r="BA56">
        <v>41.6</v>
      </c>
      <c r="BB56">
        <v>41.215086489193673</v>
      </c>
      <c r="BC56">
        <v>1666.76</v>
      </c>
      <c r="BD56">
        <v>0.51982013229938306</v>
      </c>
      <c r="BE56">
        <v>7807</v>
      </c>
      <c r="BF56">
        <v>7973</v>
      </c>
      <c r="BG56">
        <v>10687</v>
      </c>
      <c r="BH56">
        <v>12482</v>
      </c>
      <c r="BI56">
        <v>7652</v>
      </c>
      <c r="BJ56">
        <v>7031</v>
      </c>
      <c r="BK56">
        <v>30720</v>
      </c>
      <c r="BL56">
        <v>29504</v>
      </c>
      <c r="BM56">
        <v>23443</v>
      </c>
      <c r="BN56">
        <v>19967</v>
      </c>
      <c r="BO56">
        <v>18220</v>
      </c>
      <c r="BP56">
        <v>16536</v>
      </c>
      <c r="BQ56">
        <v>17797</v>
      </c>
      <c r="BR56">
        <v>21301</v>
      </c>
      <c r="BS56">
        <v>19431</v>
      </c>
      <c r="BT56">
        <v>28646</v>
      </c>
      <c r="BU56">
        <v>27874</v>
      </c>
      <c r="BV56">
        <v>322904</v>
      </c>
      <c r="BW56">
        <v>4043</v>
      </c>
      <c r="BX56">
        <v>4097</v>
      </c>
      <c r="BY56">
        <v>5586</v>
      </c>
      <c r="BZ56">
        <v>6460</v>
      </c>
      <c r="CA56">
        <v>4006</v>
      </c>
      <c r="CB56">
        <v>3277</v>
      </c>
      <c r="CC56">
        <v>13141</v>
      </c>
      <c r="CD56">
        <v>14334</v>
      </c>
      <c r="CE56">
        <v>12076</v>
      </c>
      <c r="CF56">
        <v>9958</v>
      </c>
      <c r="CG56">
        <v>8998</v>
      </c>
      <c r="CH56">
        <v>8190</v>
      </c>
      <c r="CI56">
        <v>8792</v>
      </c>
      <c r="CJ56">
        <v>10369</v>
      </c>
      <c r="CK56">
        <v>9242</v>
      </c>
      <c r="CL56">
        <v>13452</v>
      </c>
      <c r="CM56">
        <v>10805</v>
      </c>
      <c r="CN56">
        <v>155052</v>
      </c>
      <c r="CO56">
        <v>3764</v>
      </c>
      <c r="CP56">
        <v>3876</v>
      </c>
      <c r="CQ56">
        <v>5101</v>
      </c>
      <c r="CR56">
        <v>6022</v>
      </c>
      <c r="CS56">
        <v>3646</v>
      </c>
      <c r="CT56">
        <v>3754</v>
      </c>
      <c r="CU56">
        <v>17579</v>
      </c>
      <c r="CV56">
        <v>15170</v>
      </c>
      <c r="CW56">
        <v>11367</v>
      </c>
      <c r="CX56">
        <v>10009</v>
      </c>
      <c r="CY56">
        <v>9222</v>
      </c>
      <c r="CZ56">
        <v>8346</v>
      </c>
      <c r="DA56">
        <v>9005</v>
      </c>
      <c r="DB56">
        <v>10932</v>
      </c>
      <c r="DC56">
        <v>10189</v>
      </c>
      <c r="DD56">
        <v>15194</v>
      </c>
      <c r="DE56">
        <v>17069</v>
      </c>
      <c r="DF56">
        <v>167852</v>
      </c>
      <c r="DG56">
        <v>0.109928149906838</v>
      </c>
      <c r="DH56">
        <v>21.7</v>
      </c>
      <c r="DI56">
        <v>83.9</v>
      </c>
      <c r="DJ56">
        <v>41.42</v>
      </c>
      <c r="DK56">
        <v>96.69</v>
      </c>
      <c r="DL56">
        <v>8.32</v>
      </c>
      <c r="DM56">
        <v>35.950000000000003</v>
      </c>
      <c r="DN56">
        <v>103.22</v>
      </c>
      <c r="DO56">
        <v>67.27</v>
      </c>
      <c r="DP56">
        <v>59.25</v>
      </c>
      <c r="DQ56">
        <v>11.71</v>
      </c>
      <c r="DR56">
        <v>160.94</v>
      </c>
      <c r="DS56">
        <v>160.94</v>
      </c>
      <c r="DT56">
        <v>195.93</v>
      </c>
      <c r="DU56">
        <v>0.19428190412094301</v>
      </c>
      <c r="DV56">
        <v>5.0999999999999996</v>
      </c>
      <c r="DW56">
        <v>51.4</v>
      </c>
      <c r="DX56">
        <v>103.91</v>
      </c>
      <c r="DY56">
        <v>39.39</v>
      </c>
      <c r="DZ56">
        <v>1.66</v>
      </c>
      <c r="EA56">
        <v>9.1300000000000008</v>
      </c>
      <c r="EB56">
        <v>-19.84</v>
      </c>
      <c r="EC56">
        <v>98.17</v>
      </c>
      <c r="ED56">
        <v>-31.79</v>
      </c>
      <c r="EE56">
        <v>-24.16</v>
      </c>
      <c r="EF56">
        <v>-2.4500000000000002</v>
      </c>
      <c r="EG56">
        <v>10851.981330192621</v>
      </c>
      <c r="EH56">
        <v>133.6673459086575</v>
      </c>
      <c r="EI56">
        <v>78.58</v>
      </c>
      <c r="EJ56">
        <v>27386.03</v>
      </c>
      <c r="EK56">
        <v>1798.35</v>
      </c>
      <c r="EL56">
        <v>1051.28</v>
      </c>
      <c r="EM56">
        <v>9.64</v>
      </c>
      <c r="EN56">
        <v>71.16</v>
      </c>
      <c r="EO56">
        <v>0.72</v>
      </c>
      <c r="EP56">
        <v>3.18</v>
      </c>
      <c r="EQ56">
        <v>10.74</v>
      </c>
      <c r="ER56">
        <v>17.09</v>
      </c>
      <c r="ES56">
        <v>7.32</v>
      </c>
      <c r="ET56">
        <v>4.2699999999999996</v>
      </c>
      <c r="EU56">
        <v>4.8899999999999997</v>
      </c>
      <c r="EV56">
        <v>48378</v>
      </c>
      <c r="EW56">
        <v>3767.18</v>
      </c>
      <c r="EX56">
        <v>24.26</v>
      </c>
      <c r="EY56">
        <v>56.99</v>
      </c>
      <c r="EZ56">
        <v>26.53</v>
      </c>
      <c r="FA56">
        <v>13.44</v>
      </c>
      <c r="FB56">
        <v>1.64</v>
      </c>
      <c r="FC56">
        <v>184550</v>
      </c>
      <c r="FD56">
        <v>35.81</v>
      </c>
      <c r="FE56">
        <v>127348</v>
      </c>
      <c r="FF56">
        <v>76.989999999999995</v>
      </c>
      <c r="FG56">
        <v>19.649999999999999</v>
      </c>
      <c r="FH56">
        <v>517</v>
      </c>
      <c r="FI56">
        <v>9</v>
      </c>
      <c r="FJ56">
        <v>517</v>
      </c>
      <c r="FK56">
        <v>0</v>
      </c>
      <c r="FL56">
        <v>475</v>
      </c>
      <c r="FM56">
        <v>9</v>
      </c>
      <c r="FN56">
        <v>474</v>
      </c>
      <c r="FO56">
        <v>0</v>
      </c>
      <c r="FP56">
        <v>87613</v>
      </c>
      <c r="FQ56">
        <v>990</v>
      </c>
      <c r="FR56">
        <v>86623</v>
      </c>
      <c r="FS56">
        <v>0</v>
      </c>
      <c r="FT56">
        <v>93.84</v>
      </c>
      <c r="FU56">
        <v>4.47</v>
      </c>
      <c r="FV56">
        <v>1.69</v>
      </c>
      <c r="FW56">
        <v>319.60290172266212</v>
      </c>
      <c r="FX56">
        <v>736.08075968184278</v>
      </c>
      <c r="FY56">
        <v>32.907994587538766</v>
      </c>
      <c r="FZ56">
        <v>2904.7045945120381</v>
      </c>
      <c r="GA56">
        <v>1055.6836614045051</v>
      </c>
      <c r="GB56">
        <v>69.725504579898939</v>
      </c>
      <c r="GC56">
        <v>78.100000000000009</v>
      </c>
      <c r="GD56">
        <v>89.861322938452844</v>
      </c>
      <c r="GE56">
        <v>10.13867706154716</v>
      </c>
      <c r="GF56">
        <v>1.3676781933662669</v>
      </c>
      <c r="GG56">
        <v>4.9964010260910401E-2</v>
      </c>
      <c r="GH56">
        <v>0.95003598973908965</v>
      </c>
      <c r="GI56">
        <v>0</v>
      </c>
      <c r="GJ56">
        <v>0</v>
      </c>
      <c r="GK56">
        <v>4.2057902453419356</v>
      </c>
      <c r="GL56">
        <v>0.22118966991051781</v>
      </c>
      <c r="GM56">
        <v>0.28584643848288621</v>
      </c>
      <c r="GN56">
        <v>36.355226641998151</v>
      </c>
      <c r="GO56">
        <v>0.1751464693185322</v>
      </c>
      <c r="GP56">
        <v>8.7264878199198268</v>
      </c>
      <c r="GQ56">
        <v>97.193956213382677</v>
      </c>
      <c r="GR56">
        <v>3243</v>
      </c>
      <c r="GS56">
        <v>2.9004742917021811</v>
      </c>
      <c r="GT56">
        <v>3.0719429679203718</v>
      </c>
      <c r="GU56">
        <v>63.644773358001849</v>
      </c>
      <c r="GV56">
        <v>95.757575757575751</v>
      </c>
      <c r="GW56">
        <v>96.300297056440726</v>
      </c>
      <c r="GX56">
        <v>3.4841044930841751</v>
      </c>
      <c r="GY56">
        <v>304.01720869015469</v>
      </c>
      <c r="GZ56">
        <v>3.1204999999999998</v>
      </c>
      <c r="HA56">
        <v>34.476999999999997</v>
      </c>
      <c r="HB56">
        <v>0.85399999999999998</v>
      </c>
      <c r="HC56">
        <v>0.20599999999999999</v>
      </c>
      <c r="HD56">
        <v>0.30199999999999999</v>
      </c>
      <c r="HE56">
        <v>0.28899999999999998</v>
      </c>
      <c r="HF56">
        <v>0.112</v>
      </c>
      <c r="HG56">
        <v>9.1999999999999998E-2</v>
      </c>
      <c r="HH56">
        <v>3.1E-2</v>
      </c>
      <c r="HI56">
        <v>8.5999999999999993E-2</v>
      </c>
      <c r="HJ56">
        <v>0.191</v>
      </c>
      <c r="HK56">
        <v>0.45900000000000002</v>
      </c>
      <c r="HL56">
        <v>0.23200000000000001</v>
      </c>
      <c r="HM56">
        <v>470.4</v>
      </c>
      <c r="HN56">
        <v>2.844341056582826</v>
      </c>
      <c r="HO56">
        <v>535.91999999999996</v>
      </c>
      <c r="HP56">
        <v>458</v>
      </c>
      <c r="HQ56">
        <v>533.41999999999996</v>
      </c>
      <c r="HR56">
        <v>0.93</v>
      </c>
      <c r="HS56">
        <v>750</v>
      </c>
      <c r="HT56">
        <v>646</v>
      </c>
      <c r="HU56">
        <v>102</v>
      </c>
      <c r="HV56">
        <v>2</v>
      </c>
      <c r="HW56">
        <v>233.68417116898169</v>
      </c>
      <c r="HX56" t="s">
        <v>366</v>
      </c>
      <c r="HY56">
        <v>2648</v>
      </c>
      <c r="HZ56">
        <v>3.04</v>
      </c>
      <c r="IA56">
        <v>2.2999999999999998</v>
      </c>
      <c r="IB56">
        <v>3.3</v>
      </c>
      <c r="IC56">
        <v>3.8</v>
      </c>
      <c r="ID56">
        <v>3.7</v>
      </c>
      <c r="IE56">
        <v>2.1</v>
      </c>
      <c r="IF56">
        <v>2.6</v>
      </c>
      <c r="IG56">
        <v>2.4</v>
      </c>
      <c r="IH56">
        <v>1.6</v>
      </c>
      <c r="II56">
        <v>2.2000000000000002</v>
      </c>
      <c r="IJ56">
        <v>2.8</v>
      </c>
      <c r="IK56">
        <v>3.1</v>
      </c>
      <c r="IL56">
        <v>4</v>
      </c>
      <c r="IM56">
        <v>2.9</v>
      </c>
      <c r="IN56">
        <v>3.6</v>
      </c>
      <c r="IO56">
        <v>2.8</v>
      </c>
      <c r="IP56">
        <v>3.1</v>
      </c>
      <c r="IQ56">
        <v>3.4</v>
      </c>
      <c r="IR56">
        <v>3.9</v>
      </c>
      <c r="IS56">
        <v>3.4</v>
      </c>
      <c r="IT56">
        <v>5.2</v>
      </c>
      <c r="IU56">
        <v>3.6</v>
      </c>
      <c r="IV56">
        <v>3.8</v>
      </c>
      <c r="IW56">
        <v>4</v>
      </c>
      <c r="IX56">
        <v>3.7</v>
      </c>
      <c r="IY56">
        <v>3.6</v>
      </c>
      <c r="IZ56">
        <v>3.4</v>
      </c>
      <c r="JA56">
        <v>3.8</v>
      </c>
      <c r="JB56">
        <v>1.7</v>
      </c>
      <c r="JC56">
        <v>1.9</v>
      </c>
      <c r="JD56">
        <v>1.9</v>
      </c>
      <c r="JE56">
        <v>2.4</v>
      </c>
      <c r="JF56">
        <v>2.8</v>
      </c>
      <c r="JG56" t="s">
        <v>203</v>
      </c>
      <c r="JH56">
        <v>2654</v>
      </c>
      <c r="JI56">
        <v>1</v>
      </c>
      <c r="JJ56">
        <v>2.97</v>
      </c>
      <c r="JK56">
        <v>2.2999999999999998</v>
      </c>
      <c r="JL56">
        <v>3.1</v>
      </c>
      <c r="JM56">
        <v>3.7</v>
      </c>
      <c r="JN56">
        <v>3.6</v>
      </c>
      <c r="JO56">
        <v>2.1</v>
      </c>
      <c r="JP56">
        <v>2.6</v>
      </c>
      <c r="JQ56">
        <v>2.4</v>
      </c>
      <c r="JR56">
        <v>1.5</v>
      </c>
      <c r="JS56">
        <v>2.2000000000000002</v>
      </c>
      <c r="JT56">
        <v>2.9</v>
      </c>
      <c r="JU56">
        <v>2.9</v>
      </c>
      <c r="JV56">
        <v>3.9</v>
      </c>
      <c r="JW56">
        <v>2.8</v>
      </c>
      <c r="JX56">
        <v>3.5</v>
      </c>
      <c r="JY56">
        <v>2.5</v>
      </c>
      <c r="JZ56">
        <v>3</v>
      </c>
      <c r="KA56">
        <v>3.4</v>
      </c>
      <c r="KB56">
        <v>3.8</v>
      </c>
      <c r="KC56">
        <v>3.3</v>
      </c>
      <c r="KD56">
        <v>5.0999999999999996</v>
      </c>
      <c r="KE56">
        <v>3.4</v>
      </c>
      <c r="KF56">
        <v>3.7</v>
      </c>
      <c r="KG56">
        <v>4</v>
      </c>
      <c r="KH56">
        <v>3.7</v>
      </c>
      <c r="KI56">
        <v>3.4</v>
      </c>
      <c r="KJ56">
        <v>3.2</v>
      </c>
      <c r="KK56">
        <v>3.9</v>
      </c>
      <c r="KL56">
        <v>1.6</v>
      </c>
      <c r="KM56">
        <v>1.8</v>
      </c>
      <c r="KN56">
        <v>1.9</v>
      </c>
      <c r="KO56">
        <v>2.2000000000000002</v>
      </c>
      <c r="KP56">
        <v>2.8</v>
      </c>
      <c r="KQ56" t="s">
        <v>203</v>
      </c>
      <c r="KR56">
        <v>98.8</v>
      </c>
      <c r="KS56">
        <v>8.34</v>
      </c>
      <c r="KT56">
        <v>19.440000000000001</v>
      </c>
      <c r="KU56">
        <v>9.5</v>
      </c>
      <c r="KV56">
        <v>22.74</v>
      </c>
      <c r="KW56">
        <v>5.43</v>
      </c>
      <c r="KX56">
        <v>0</v>
      </c>
      <c r="KY56">
        <v>0</v>
      </c>
      <c r="KZ56">
        <v>475.67</v>
      </c>
      <c r="LA56">
        <v>92.48</v>
      </c>
      <c r="LB56">
        <v>514.21</v>
      </c>
      <c r="LC56">
        <v>89.95</v>
      </c>
      <c r="LD56">
        <v>596.72</v>
      </c>
      <c r="LE56">
        <v>87.66</v>
      </c>
      <c r="LF56">
        <v>204.82</v>
      </c>
      <c r="LG56">
        <v>99.22</v>
      </c>
      <c r="LH56">
        <v>49.87</v>
      </c>
      <c r="LI56">
        <v>27.45</v>
      </c>
      <c r="LJ56">
        <v>30.93</v>
      </c>
      <c r="LK56">
        <v>15.92</v>
      </c>
      <c r="LL56">
        <v>13.71</v>
      </c>
      <c r="LM56">
        <v>5.1100000000000003</v>
      </c>
      <c r="LN56">
        <v>2.83</v>
      </c>
      <c r="LO56">
        <v>26.99</v>
      </c>
      <c r="LP56">
        <v>2.4900000000000002</v>
      </c>
      <c r="LQ56">
        <v>10.3</v>
      </c>
      <c r="LR56">
        <v>2.15</v>
      </c>
      <c r="LS56">
        <v>109.334871456823</v>
      </c>
      <c r="LT56">
        <v>5.1709157229371101</v>
      </c>
      <c r="LU56">
        <v>21.144199077125901</v>
      </c>
      <c r="LV56">
        <v>663444.34269389894</v>
      </c>
      <c r="LW56">
        <v>128303</v>
      </c>
      <c r="LX56">
        <v>58662</v>
      </c>
      <c r="LY56">
        <v>66176</v>
      </c>
      <c r="LZ56">
        <v>3465</v>
      </c>
      <c r="MA56">
        <v>8242</v>
      </c>
      <c r="MB56">
        <v>9953</v>
      </c>
      <c r="MC56">
        <v>18795</v>
      </c>
      <c r="MD56">
        <v>44447</v>
      </c>
      <c r="ME56">
        <v>32847</v>
      </c>
      <c r="MF56">
        <v>11179</v>
      </c>
      <c r="MG56">
        <v>2840</v>
      </c>
      <c r="MH56">
        <v>6068</v>
      </c>
      <c r="MI56">
        <v>2860</v>
      </c>
      <c r="MJ56">
        <v>3066</v>
      </c>
      <c r="MK56">
        <v>0.51738103273709102</v>
      </c>
      <c r="ML56">
        <v>151</v>
      </c>
      <c r="MM56">
        <v>432</v>
      </c>
      <c r="MN56">
        <v>559</v>
      </c>
      <c r="MO56">
        <v>1069</v>
      </c>
      <c r="MP56">
        <v>1946</v>
      </c>
      <c r="MQ56">
        <v>1452</v>
      </c>
      <c r="MR56">
        <v>503</v>
      </c>
      <c r="MS56">
        <v>114</v>
      </c>
      <c r="MT56">
        <v>663444</v>
      </c>
      <c r="MU56">
        <v>2.0671525511889799</v>
      </c>
      <c r="MV56">
        <v>43.588770864946902</v>
      </c>
      <c r="MW56">
        <v>40.845167994457903</v>
      </c>
      <c r="MX56">
        <v>41.816687290083102</v>
      </c>
      <c r="MY56">
        <v>6580.4027550457804</v>
      </c>
      <c r="MZ56">
        <v>4.2092182794944302</v>
      </c>
      <c r="NA56">
        <v>4.8531023510694702</v>
      </c>
      <c r="NB56">
        <v>100.66165812268</v>
      </c>
      <c r="NC56">
        <v>1317.67633021036</v>
      </c>
      <c r="ND56">
        <v>0.28111769686706178</v>
      </c>
      <c r="NE56">
        <v>1181</v>
      </c>
      <c r="NF56">
        <v>50.103630311440767</v>
      </c>
      <c r="NG56">
        <v>9.6966644945209364</v>
      </c>
      <c r="NH56">
        <v>65</v>
      </c>
      <c r="NI56">
        <v>56</v>
      </c>
      <c r="NJ56">
        <v>140</v>
      </c>
      <c r="NK56">
        <v>201</v>
      </c>
      <c r="NL56">
        <v>178</v>
      </c>
      <c r="NM56">
        <v>0.1015625</v>
      </c>
      <c r="NN56">
        <v>8.7499999999999994E-2</v>
      </c>
      <c r="NO56">
        <v>0.21875</v>
      </c>
      <c r="NP56">
        <v>0.31406250000000002</v>
      </c>
      <c r="NQ56">
        <v>0.27812500000000001</v>
      </c>
      <c r="NR56">
        <v>50.305468750000003</v>
      </c>
      <c r="NS56">
        <v>640</v>
      </c>
      <c r="NT56">
        <v>0.5390625</v>
      </c>
      <c r="NU56">
        <v>640</v>
      </c>
      <c r="NV56">
        <v>19.51619470567746</v>
      </c>
      <c r="NW56">
        <v>29</v>
      </c>
      <c r="NX56">
        <v>0.34482758620689657</v>
      </c>
      <c r="NY56">
        <v>0.13793103448275859</v>
      </c>
      <c r="NZ56">
        <v>0.10344827586206901</v>
      </c>
      <c r="OA56">
        <v>0.10344827586206901</v>
      </c>
      <c r="OB56">
        <v>6.8965517241379309E-2</v>
      </c>
      <c r="OC56">
        <v>0.2068965517241379</v>
      </c>
      <c r="OD56">
        <v>3.4482758620689648E-2</v>
      </c>
      <c r="OE56">
        <v>3.5968819599109132</v>
      </c>
      <c r="OF56">
        <v>13.02297076395517</v>
      </c>
      <c r="OG56">
        <v>449</v>
      </c>
      <c r="OH56">
        <v>0.22494432071269491</v>
      </c>
      <c r="OI56">
        <v>0.32071269487750559</v>
      </c>
      <c r="OJ56">
        <v>0.21380846325167041</v>
      </c>
      <c r="OK56">
        <v>0.1180400890868597</v>
      </c>
      <c r="OL56">
        <v>8.4632516703786187E-2</v>
      </c>
      <c r="OM56">
        <v>1.7817371937639201E-2</v>
      </c>
      <c r="ON56">
        <v>2.0044543429844099E-2</v>
      </c>
      <c r="OO56">
        <v>399</v>
      </c>
      <c r="OP56">
        <v>825</v>
      </c>
      <c r="OQ56">
        <v>2525</v>
      </c>
      <c r="OR56">
        <v>2013</v>
      </c>
      <c r="OS56">
        <v>352</v>
      </c>
      <c r="OT56">
        <v>6.5260058881256133E-2</v>
      </c>
      <c r="OU56">
        <v>0.13493621197252209</v>
      </c>
      <c r="OV56">
        <v>0.41298658815832517</v>
      </c>
      <c r="OW56">
        <v>0.32924435721295392</v>
      </c>
      <c r="OX56">
        <v>5.7572783774942751E-2</v>
      </c>
      <c r="OY56">
        <v>43.348053647366697</v>
      </c>
      <c r="OZ56">
        <v>6114</v>
      </c>
      <c r="PA56">
        <v>0.53107548189515408</v>
      </c>
      <c r="PB56">
        <v>5551</v>
      </c>
      <c r="PC56">
        <v>5.6548093997018274</v>
      </c>
      <c r="PD56">
        <v>113860</v>
      </c>
      <c r="PE56">
        <v>0.32239592481995433</v>
      </c>
      <c r="PF56">
        <v>0.30987177235201119</v>
      </c>
      <c r="PG56">
        <v>0.22229053223256631</v>
      </c>
      <c r="PH56">
        <v>0.1055155454066397</v>
      </c>
      <c r="PI56">
        <v>3.6571227823643068E-2</v>
      </c>
      <c r="PJ56">
        <v>3.2847356402599679E-3</v>
      </c>
      <c r="PK56">
        <v>7.0261724925346921E-5</v>
      </c>
      <c r="PL56">
        <v>46257</v>
      </c>
      <c r="PM56">
        <v>65966</v>
      </c>
      <c r="PN56">
        <v>76797</v>
      </c>
      <c r="PO56">
        <v>59477</v>
      </c>
      <c r="PP56">
        <v>55277</v>
      </c>
      <c r="PQ56">
        <v>15.2</v>
      </c>
      <c r="PR56">
        <v>21.7</v>
      </c>
      <c r="PS56">
        <v>25.3</v>
      </c>
      <c r="PT56">
        <v>19.600000000000001</v>
      </c>
      <c r="PU56">
        <v>18.2</v>
      </c>
      <c r="PV56">
        <v>41.6</v>
      </c>
      <c r="PW56">
        <v>0.52037102814803737</v>
      </c>
    </row>
    <row r="57" spans="1:439" x14ac:dyDescent="0.3">
      <c r="A57" t="s">
        <v>800</v>
      </c>
      <c r="B57" t="s">
        <v>814</v>
      </c>
      <c r="C57">
        <v>1</v>
      </c>
      <c r="D57" t="s">
        <v>818</v>
      </c>
      <c r="E57" t="s">
        <v>820</v>
      </c>
      <c r="F57" t="s">
        <v>209</v>
      </c>
      <c r="G57" t="s">
        <v>624</v>
      </c>
      <c r="H57" t="s">
        <v>625</v>
      </c>
      <c r="I57" t="s">
        <v>626</v>
      </c>
      <c r="J57" t="s">
        <v>627</v>
      </c>
      <c r="K57">
        <v>12.690715000000001</v>
      </c>
      <c r="L57">
        <v>48.240060999999997</v>
      </c>
      <c r="M57" t="s">
        <v>784</v>
      </c>
      <c r="N57" t="s">
        <v>628</v>
      </c>
      <c r="O57" t="s">
        <v>629</v>
      </c>
      <c r="P57" t="s">
        <v>827</v>
      </c>
      <c r="Q57">
        <v>2</v>
      </c>
      <c r="R57">
        <v>22</v>
      </c>
      <c r="S57">
        <v>54</v>
      </c>
      <c r="T57">
        <v>76</v>
      </c>
      <c r="U57">
        <v>224</v>
      </c>
      <c r="V57">
        <v>0</v>
      </c>
      <c r="W57" t="s">
        <v>900</v>
      </c>
      <c r="X57">
        <v>0</v>
      </c>
      <c r="Y57">
        <v>36.6</v>
      </c>
      <c r="Z57">
        <v>9.5</v>
      </c>
      <c r="AA57">
        <v>3.431</v>
      </c>
      <c r="AB57">
        <v>3.63</v>
      </c>
      <c r="AC57">
        <v>50.5</v>
      </c>
      <c r="AD57">
        <v>9.4</v>
      </c>
      <c r="AE57">
        <v>15.56</v>
      </c>
      <c r="AF57">
        <v>260.08999999999997</v>
      </c>
      <c r="AG57">
        <v>168</v>
      </c>
      <c r="AH57">
        <v>5.25</v>
      </c>
      <c r="AI57">
        <v>3.88</v>
      </c>
      <c r="AJ57">
        <v>13.5</v>
      </c>
      <c r="AK57">
        <v>21212</v>
      </c>
      <c r="AL57">
        <v>0</v>
      </c>
      <c r="AM57">
        <v>0</v>
      </c>
      <c r="AN57">
        <v>64.150000000000006</v>
      </c>
      <c r="AO57">
        <v>40.159999999999997</v>
      </c>
      <c r="AP57">
        <v>2.08</v>
      </c>
      <c r="AQ57">
        <v>51.12</v>
      </c>
      <c r="AR57">
        <v>54.062463308676769</v>
      </c>
      <c r="AS57">
        <v>3.84</v>
      </c>
      <c r="AT57">
        <v>189.7</v>
      </c>
      <c r="AU57">
        <v>8997</v>
      </c>
      <c r="AV57">
        <v>243.16216216216219</v>
      </c>
      <c r="AW57">
        <v>4517</v>
      </c>
      <c r="AX57">
        <v>4480</v>
      </c>
      <c r="AY57">
        <v>6.8</v>
      </c>
      <c r="AZ57">
        <v>-34</v>
      </c>
      <c r="BA57">
        <v>44.7</v>
      </c>
      <c r="BB57">
        <v>24.81246552675124</v>
      </c>
      <c r="BC57">
        <v>342.87</v>
      </c>
      <c r="BD57">
        <v>0.4998896490840874</v>
      </c>
      <c r="BE57">
        <v>249</v>
      </c>
      <c r="BF57">
        <v>273</v>
      </c>
      <c r="BG57">
        <v>364</v>
      </c>
      <c r="BH57">
        <v>441</v>
      </c>
      <c r="BI57">
        <v>266</v>
      </c>
      <c r="BJ57">
        <v>167</v>
      </c>
      <c r="BK57">
        <v>475</v>
      </c>
      <c r="BL57">
        <v>507</v>
      </c>
      <c r="BM57">
        <v>502</v>
      </c>
      <c r="BN57">
        <v>527</v>
      </c>
      <c r="BO57">
        <v>612</v>
      </c>
      <c r="BP57">
        <v>520</v>
      </c>
      <c r="BQ57">
        <v>599</v>
      </c>
      <c r="BR57">
        <v>659</v>
      </c>
      <c r="BS57">
        <v>633</v>
      </c>
      <c r="BT57">
        <v>1073</v>
      </c>
      <c r="BU57">
        <v>1063</v>
      </c>
      <c r="BV57">
        <v>9062</v>
      </c>
      <c r="BW57">
        <v>127</v>
      </c>
      <c r="BX57">
        <v>143</v>
      </c>
      <c r="BY57">
        <v>179</v>
      </c>
      <c r="BZ57">
        <v>220</v>
      </c>
      <c r="CA57">
        <v>139</v>
      </c>
      <c r="CB57">
        <v>90</v>
      </c>
      <c r="CC57">
        <v>282</v>
      </c>
      <c r="CD57">
        <v>315</v>
      </c>
      <c r="CE57">
        <v>270</v>
      </c>
      <c r="CF57">
        <v>267</v>
      </c>
      <c r="CG57">
        <v>321</v>
      </c>
      <c r="CH57">
        <v>265</v>
      </c>
      <c r="CI57">
        <v>280</v>
      </c>
      <c r="CJ57">
        <v>331</v>
      </c>
      <c r="CK57">
        <v>283</v>
      </c>
      <c r="CL57">
        <v>466</v>
      </c>
      <c r="CM57">
        <v>407</v>
      </c>
      <c r="CN57">
        <v>4532</v>
      </c>
      <c r="CO57">
        <v>122</v>
      </c>
      <c r="CP57">
        <v>130</v>
      </c>
      <c r="CQ57">
        <v>185</v>
      </c>
      <c r="CR57">
        <v>221</v>
      </c>
      <c r="CS57">
        <v>127</v>
      </c>
      <c r="CT57">
        <v>77</v>
      </c>
      <c r="CU57">
        <v>193</v>
      </c>
      <c r="CV57">
        <v>192</v>
      </c>
      <c r="CW57">
        <v>232</v>
      </c>
      <c r="CX57">
        <v>260</v>
      </c>
      <c r="CY57">
        <v>291</v>
      </c>
      <c r="CZ57">
        <v>255</v>
      </c>
      <c r="DA57">
        <v>319</v>
      </c>
      <c r="DB57">
        <v>328</v>
      </c>
      <c r="DC57">
        <v>350</v>
      </c>
      <c r="DD57">
        <v>607</v>
      </c>
      <c r="DE57">
        <v>656</v>
      </c>
      <c r="DF57">
        <v>4530</v>
      </c>
      <c r="DG57">
        <v>0.124694634352098</v>
      </c>
      <c r="DH57">
        <v>32.6</v>
      </c>
      <c r="DI57">
        <v>76.099999999999994</v>
      </c>
      <c r="DJ57">
        <v>22.42</v>
      </c>
      <c r="DK57">
        <v>88.52</v>
      </c>
      <c r="DL57">
        <v>17.3</v>
      </c>
      <c r="DM57">
        <v>50.89</v>
      </c>
      <c r="DN57">
        <v>89.47</v>
      </c>
      <c r="DO57">
        <v>38.58</v>
      </c>
      <c r="DP57">
        <v>0</v>
      </c>
      <c r="DQ57">
        <v>19.18</v>
      </c>
      <c r="DR57">
        <v>4.1900000000000004</v>
      </c>
      <c r="DS57">
        <v>0</v>
      </c>
      <c r="DT57">
        <v>0</v>
      </c>
      <c r="DU57">
        <v>0</v>
      </c>
      <c r="DV57">
        <v>4.5</v>
      </c>
      <c r="DW57">
        <v>24</v>
      </c>
      <c r="DX57">
        <v>121.89</v>
      </c>
      <c r="DY57">
        <v>18.03</v>
      </c>
      <c r="DZ57">
        <v>7.41</v>
      </c>
      <c r="EA57">
        <v>11.07</v>
      </c>
      <c r="EB57">
        <v>9.25</v>
      </c>
      <c r="EC57">
        <v>1.36</v>
      </c>
      <c r="ED57">
        <v>16.260000000000002</v>
      </c>
      <c r="EE57">
        <v>10.24</v>
      </c>
      <c r="EF57">
        <v>3.25</v>
      </c>
      <c r="EG57">
        <v>4413.0828309812123</v>
      </c>
      <c r="EH57">
        <v>15.81750118631259</v>
      </c>
      <c r="EI57">
        <v>105.13</v>
      </c>
      <c r="EJ57">
        <v>25702.98</v>
      </c>
      <c r="EK57">
        <v>1369.01</v>
      </c>
      <c r="EL57">
        <v>358.64</v>
      </c>
      <c r="EM57">
        <v>35.29</v>
      </c>
      <c r="EN57">
        <v>32.61</v>
      </c>
      <c r="EO57">
        <v>0.35</v>
      </c>
      <c r="EP57">
        <v>9.66</v>
      </c>
      <c r="EQ57">
        <v>16.760000000000002</v>
      </c>
      <c r="ER57">
        <v>5.6</v>
      </c>
      <c r="ES57">
        <v>19.420000000000002</v>
      </c>
      <c r="ET57">
        <v>31.3</v>
      </c>
      <c r="EU57">
        <v>2.09</v>
      </c>
      <c r="EV57">
        <v>52524</v>
      </c>
      <c r="EW57">
        <v>3817.37</v>
      </c>
      <c r="EX57">
        <v>24.82</v>
      </c>
      <c r="EY57">
        <v>64.69</v>
      </c>
      <c r="EZ57">
        <v>11.12</v>
      </c>
      <c r="FA57">
        <v>9.4499999999999993</v>
      </c>
      <c r="FB57">
        <v>0.89</v>
      </c>
      <c r="FC57">
        <v>3552</v>
      </c>
      <c r="FD57">
        <v>30.76</v>
      </c>
      <c r="FE57">
        <v>3613</v>
      </c>
      <c r="FF57">
        <v>64.45</v>
      </c>
      <c r="FG57">
        <v>24.43</v>
      </c>
      <c r="FH57">
        <v>23</v>
      </c>
      <c r="FI57">
        <v>0</v>
      </c>
      <c r="FJ57">
        <v>23</v>
      </c>
      <c r="FK57">
        <v>0</v>
      </c>
      <c r="FL57">
        <v>6</v>
      </c>
      <c r="FM57">
        <v>0</v>
      </c>
      <c r="FN57">
        <v>6</v>
      </c>
      <c r="FO57">
        <v>0</v>
      </c>
      <c r="FP57">
        <v>600</v>
      </c>
      <c r="FQ57">
        <v>0</v>
      </c>
      <c r="FR57">
        <v>600</v>
      </c>
      <c r="FS57">
        <v>0</v>
      </c>
      <c r="FT57">
        <v>83.69</v>
      </c>
      <c r="FU57">
        <v>8.94</v>
      </c>
      <c r="FV57">
        <v>7.36</v>
      </c>
      <c r="FW57">
        <v>33.761713153432559</v>
      </c>
      <c r="FX57">
        <v>48.15259816991292</v>
      </c>
      <c r="FY57">
        <v>4.9438775732128937</v>
      </c>
      <c r="FZ57">
        <v>218.30441402360569</v>
      </c>
      <c r="GA57">
        <v>81.914311323345487</v>
      </c>
      <c r="GB57">
        <v>58.784109140388367</v>
      </c>
      <c r="GC57">
        <v>54.7</v>
      </c>
      <c r="GD57">
        <v>97.319281115329531</v>
      </c>
      <c r="GE57">
        <v>2.680718884670469</v>
      </c>
      <c r="GF57">
        <v>1.278195488721805</v>
      </c>
      <c r="GG57">
        <v>0</v>
      </c>
      <c r="GH57">
        <v>1</v>
      </c>
      <c r="GI57">
        <v>0</v>
      </c>
      <c r="GJ57">
        <v>0</v>
      </c>
      <c r="GK57">
        <v>0.18261474921811849</v>
      </c>
      <c r="GL57">
        <v>0</v>
      </c>
      <c r="GM57">
        <v>0.32317073170731708</v>
      </c>
      <c r="GN57">
        <v>14.63414634146341</v>
      </c>
      <c r="GO57">
        <v>0</v>
      </c>
      <c r="GP57">
        <v>2.4390243902439028</v>
      </c>
      <c r="GQ57">
        <v>88.41463414634147</v>
      </c>
      <c r="GR57">
        <v>164</v>
      </c>
      <c r="GS57">
        <v>1.5698255523686739</v>
      </c>
      <c r="GT57">
        <v>2.0020921539904371</v>
      </c>
      <c r="GU57">
        <v>85.365853658536594</v>
      </c>
      <c r="GV57">
        <v>100</v>
      </c>
      <c r="GW57">
        <v>100</v>
      </c>
      <c r="GX57">
        <v>2.213900306036364</v>
      </c>
      <c r="GY57">
        <v>109.8342872527559</v>
      </c>
      <c r="GZ57">
        <v>3.1775000000000002</v>
      </c>
      <c r="HA57">
        <v>43.0471</v>
      </c>
      <c r="HB57">
        <v>0.84799999999999998</v>
      </c>
      <c r="HC57">
        <v>0.17</v>
      </c>
      <c r="HD57">
        <v>0.13300000000000001</v>
      </c>
      <c r="HE57">
        <v>0.47</v>
      </c>
      <c r="HF57">
        <v>0.156</v>
      </c>
      <c r="HG57">
        <v>7.0999999999999994E-2</v>
      </c>
      <c r="HH57">
        <v>2.1999999999999999E-2</v>
      </c>
      <c r="HI57">
        <v>4.1000000000000002E-2</v>
      </c>
      <c r="HJ57">
        <v>0.19</v>
      </c>
      <c r="HK57">
        <v>0.59599999999999997</v>
      </c>
      <c r="HL57">
        <v>0.151</v>
      </c>
      <c r="HM57">
        <v>650.20000000000005</v>
      </c>
      <c r="HN57">
        <v>2.1151809715170109</v>
      </c>
      <c r="HO57">
        <v>555.74</v>
      </c>
      <c r="HP57">
        <v>524.6</v>
      </c>
      <c r="HQ57">
        <v>555.74</v>
      </c>
      <c r="HR57">
        <v>22.23</v>
      </c>
      <c r="HS57">
        <v>18</v>
      </c>
      <c r="HT57">
        <v>16</v>
      </c>
      <c r="HU57">
        <v>2</v>
      </c>
      <c r="HV57">
        <v>0</v>
      </c>
      <c r="HW57">
        <v>200.06668889629881</v>
      </c>
      <c r="KR57">
        <v>95.4</v>
      </c>
      <c r="KS57">
        <v>2.0499999999999998</v>
      </c>
      <c r="KT57">
        <v>6.39</v>
      </c>
      <c r="KU57">
        <v>5.93</v>
      </c>
      <c r="KV57">
        <v>62.87</v>
      </c>
      <c r="KW57">
        <v>53.75</v>
      </c>
      <c r="KX57">
        <v>0</v>
      </c>
      <c r="KY57">
        <v>0</v>
      </c>
      <c r="KZ57">
        <v>816.68</v>
      </c>
      <c r="LA57">
        <v>87.84</v>
      </c>
      <c r="LB57">
        <v>939.45</v>
      </c>
      <c r="LC57">
        <v>84.06</v>
      </c>
      <c r="LD57">
        <v>1110.0899999999999</v>
      </c>
      <c r="LE57">
        <v>65.36</v>
      </c>
      <c r="LF57">
        <v>300.05</v>
      </c>
      <c r="LG57">
        <v>98.77</v>
      </c>
      <c r="LH57">
        <v>81.42</v>
      </c>
      <c r="LI57">
        <v>81.900000000000006</v>
      </c>
      <c r="LJ57">
        <v>-1.89</v>
      </c>
      <c r="LK57">
        <v>18.18</v>
      </c>
      <c r="LL57">
        <v>11.08</v>
      </c>
      <c r="LM57">
        <v>3.24</v>
      </c>
      <c r="LN57">
        <v>2.52</v>
      </c>
      <c r="LO57">
        <v>7.6</v>
      </c>
      <c r="LP57">
        <v>0.89</v>
      </c>
      <c r="LQ57">
        <v>18.37</v>
      </c>
      <c r="LR57">
        <v>5.33</v>
      </c>
      <c r="LS57">
        <v>70.688715953307394</v>
      </c>
      <c r="LT57">
        <v>8.5491764705882396</v>
      </c>
      <c r="LU57">
        <v>8.2684824902723708</v>
      </c>
      <c r="LV57">
        <v>18167.230981674202</v>
      </c>
      <c r="LW57">
        <v>2125</v>
      </c>
      <c r="LX57">
        <v>1207</v>
      </c>
      <c r="LY57">
        <v>826</v>
      </c>
      <c r="LZ57">
        <v>92</v>
      </c>
      <c r="MA57">
        <v>103</v>
      </c>
      <c r="MB57">
        <v>68</v>
      </c>
      <c r="MC57">
        <v>172</v>
      </c>
      <c r="MD57">
        <v>468</v>
      </c>
      <c r="ME57">
        <v>553</v>
      </c>
      <c r="MF57">
        <v>456</v>
      </c>
      <c r="MG57">
        <v>305</v>
      </c>
      <c r="MH57">
        <v>257</v>
      </c>
      <c r="MI57">
        <v>155</v>
      </c>
      <c r="MJ57">
        <v>93</v>
      </c>
      <c r="MK57">
        <v>0.375</v>
      </c>
      <c r="ML57">
        <v>10</v>
      </c>
      <c r="MM57">
        <v>19</v>
      </c>
      <c r="MN57">
        <v>11</v>
      </c>
      <c r="MO57">
        <v>24</v>
      </c>
      <c r="MP57">
        <v>72</v>
      </c>
      <c r="MQ57">
        <v>68</v>
      </c>
      <c r="MR57">
        <v>49</v>
      </c>
      <c r="MS57">
        <v>14</v>
      </c>
      <c r="MT57">
        <v>18167</v>
      </c>
      <c r="MU57">
        <v>2.0192543049543401</v>
      </c>
      <c r="MV57">
        <v>47.715328467153299</v>
      </c>
      <c r="MW57">
        <v>47.938271604938301</v>
      </c>
      <c r="MX57">
        <v>47.022123893805301</v>
      </c>
      <c r="MY57">
        <v>11086.887349823</v>
      </c>
      <c r="MZ57">
        <v>4.7184224261062004</v>
      </c>
      <c r="NA57">
        <v>4.72566371681416</v>
      </c>
      <c r="NB57">
        <v>90.964601769911496</v>
      </c>
      <c r="NC57">
        <v>2081.54867256637</v>
      </c>
      <c r="ND57">
        <v>0.44500000000000001</v>
      </c>
      <c r="NE57">
        <v>-1</v>
      </c>
      <c r="NF57">
        <v>42.982059739703722</v>
      </c>
      <c r="NG57">
        <v>2.9022007493253099</v>
      </c>
      <c r="NH57">
        <v>6</v>
      </c>
      <c r="NI57">
        <v>4</v>
      </c>
      <c r="NJ57">
        <v>9</v>
      </c>
      <c r="NK57">
        <v>15</v>
      </c>
      <c r="NL57">
        <v>16</v>
      </c>
      <c r="NM57">
        <v>0.12</v>
      </c>
      <c r="NN57">
        <v>0.08</v>
      </c>
      <c r="NO57">
        <v>0.18</v>
      </c>
      <c r="NP57">
        <v>0.3</v>
      </c>
      <c r="NQ57">
        <v>0.32</v>
      </c>
      <c r="NR57">
        <v>51.84</v>
      </c>
      <c r="NS57">
        <v>50</v>
      </c>
      <c r="NT57">
        <v>0.56000000000000005</v>
      </c>
      <c r="NU57">
        <v>50</v>
      </c>
      <c r="NV57">
        <v>59.583333333333343</v>
      </c>
      <c r="NW57">
        <v>4</v>
      </c>
      <c r="NX57">
        <v>0</v>
      </c>
      <c r="NY57">
        <v>0.25</v>
      </c>
      <c r="NZ57">
        <v>0</v>
      </c>
      <c r="OA57">
        <v>0</v>
      </c>
      <c r="OB57">
        <v>0.25</v>
      </c>
      <c r="OC57">
        <v>0.25</v>
      </c>
      <c r="OD57">
        <v>0.25</v>
      </c>
      <c r="OE57">
        <v>3.1212121212121211</v>
      </c>
      <c r="OF57">
        <v>23.440090909090909</v>
      </c>
      <c r="OG57">
        <v>33</v>
      </c>
      <c r="OH57">
        <v>0.15151515151515149</v>
      </c>
      <c r="OI57">
        <v>0.2424242424242424</v>
      </c>
      <c r="OJ57">
        <v>0.1818181818181818</v>
      </c>
      <c r="OK57">
        <v>0.15151515151515149</v>
      </c>
      <c r="OL57">
        <v>0.15151515151515149</v>
      </c>
      <c r="OM57">
        <v>3.03030303030303E-2</v>
      </c>
      <c r="ON57">
        <v>9.0909090909090912E-2</v>
      </c>
      <c r="OO57">
        <v>27</v>
      </c>
      <c r="OP57">
        <v>18</v>
      </c>
      <c r="OQ57">
        <v>93</v>
      </c>
      <c r="OR57">
        <v>100</v>
      </c>
      <c r="OS57">
        <v>58</v>
      </c>
      <c r="OT57">
        <v>9.1216216216216214E-2</v>
      </c>
      <c r="OU57">
        <v>6.0810810810810807E-2</v>
      </c>
      <c r="OV57">
        <v>0.3141891891891892</v>
      </c>
      <c r="OW57">
        <v>0.33783783783783777</v>
      </c>
      <c r="OX57">
        <v>0.19594594594594589</v>
      </c>
      <c r="OY57">
        <v>48.989864864864863</v>
      </c>
      <c r="OZ57">
        <v>296</v>
      </c>
      <c r="PA57">
        <v>0.3925925925925926</v>
      </c>
      <c r="PB57">
        <v>270</v>
      </c>
      <c r="PC57">
        <v>9.6326943330686774</v>
      </c>
      <c r="PD57">
        <v>2519</v>
      </c>
      <c r="PE57">
        <v>0.28781262405716562</v>
      </c>
      <c r="PF57">
        <v>0.2354108773322747</v>
      </c>
      <c r="PG57">
        <v>0.15085351329892821</v>
      </c>
      <c r="PH57">
        <v>0.1961095672886066</v>
      </c>
      <c r="PI57">
        <v>0.1099642715363239</v>
      </c>
      <c r="PJ57">
        <v>1.8658197697499011E-2</v>
      </c>
      <c r="PK57">
        <v>1.190948789202064E-3</v>
      </c>
      <c r="PL57">
        <v>1542</v>
      </c>
      <c r="PM57">
        <v>1081</v>
      </c>
      <c r="PN57">
        <v>2126</v>
      </c>
      <c r="PO57">
        <v>1929</v>
      </c>
      <c r="PP57">
        <v>2079</v>
      </c>
      <c r="PQ57">
        <v>17.600000000000001</v>
      </c>
      <c r="PR57">
        <v>12.3</v>
      </c>
      <c r="PS57">
        <v>24.3</v>
      </c>
      <c r="PT57">
        <v>22</v>
      </c>
      <c r="PU57">
        <v>23.7</v>
      </c>
      <c r="PV57">
        <v>44.7</v>
      </c>
      <c r="PW57">
        <v>0.49794375903078802</v>
      </c>
    </row>
    <row r="58" spans="1:439" x14ac:dyDescent="0.3">
      <c r="A58" t="s">
        <v>800</v>
      </c>
      <c r="B58" t="s">
        <v>814</v>
      </c>
      <c r="C58">
        <v>1</v>
      </c>
      <c r="D58" t="s">
        <v>817</v>
      </c>
      <c r="E58" t="s">
        <v>821</v>
      </c>
      <c r="F58" t="s">
        <v>209</v>
      </c>
      <c r="G58" t="s">
        <v>494</v>
      </c>
      <c r="H58" t="s">
        <v>495</v>
      </c>
      <c r="I58" t="s">
        <v>496</v>
      </c>
      <c r="J58" t="s">
        <v>497</v>
      </c>
      <c r="K58">
        <v>8.1407550000000004</v>
      </c>
      <c r="L58">
        <v>49.351982999999997</v>
      </c>
      <c r="M58" t="s">
        <v>498</v>
      </c>
      <c r="N58" t="s">
        <v>1047</v>
      </c>
      <c r="O58" t="s">
        <v>852</v>
      </c>
      <c r="P58" t="s">
        <v>831</v>
      </c>
      <c r="Q58">
        <v>2</v>
      </c>
      <c r="R58">
        <v>21</v>
      </c>
      <c r="S58">
        <v>54</v>
      </c>
      <c r="T58">
        <v>76</v>
      </c>
      <c r="U58">
        <v>213</v>
      </c>
      <c r="V58">
        <v>0</v>
      </c>
      <c r="W58" t="s">
        <v>900</v>
      </c>
      <c r="X58">
        <v>0</v>
      </c>
      <c r="Y58">
        <v>117.09</v>
      </c>
      <c r="Z58">
        <v>14.2</v>
      </c>
      <c r="AA58">
        <v>3.46</v>
      </c>
      <c r="AB58">
        <v>4.41</v>
      </c>
      <c r="AC58">
        <v>45.1</v>
      </c>
      <c r="AD58">
        <v>6.1</v>
      </c>
      <c r="AE58">
        <v>70.209999999999994</v>
      </c>
      <c r="AF58">
        <v>57.06</v>
      </c>
      <c r="AG58">
        <v>281</v>
      </c>
      <c r="AH58">
        <v>7.06</v>
      </c>
      <c r="AI58">
        <v>4.17</v>
      </c>
      <c r="AJ58">
        <v>12.9</v>
      </c>
      <c r="AK58">
        <v>145378</v>
      </c>
      <c r="AL58">
        <v>1802</v>
      </c>
      <c r="AM58">
        <v>4</v>
      </c>
      <c r="AN58">
        <v>94.48</v>
      </c>
      <c r="AO58">
        <v>32.39</v>
      </c>
      <c r="AP58">
        <v>1.94</v>
      </c>
      <c r="AQ58">
        <v>54.67</v>
      </c>
      <c r="AR58">
        <v>46.834447502949267</v>
      </c>
      <c r="AS58">
        <v>5.04</v>
      </c>
      <c r="AT58">
        <v>509.23</v>
      </c>
      <c r="AU58">
        <v>53981</v>
      </c>
      <c r="AV58">
        <v>461.37606837606842</v>
      </c>
      <c r="AW58">
        <v>26306</v>
      </c>
      <c r="AX58">
        <v>27675</v>
      </c>
      <c r="AY58">
        <v>3.28</v>
      </c>
      <c r="AZ58">
        <v>-58.6</v>
      </c>
      <c r="BA58">
        <v>46.3</v>
      </c>
      <c r="BB58">
        <v>32.491272420849889</v>
      </c>
      <c r="BC58">
        <v>612.14</v>
      </c>
      <c r="BD58">
        <v>0.51125741839762606</v>
      </c>
      <c r="BE58">
        <v>1416</v>
      </c>
      <c r="BF58">
        <v>1445</v>
      </c>
      <c r="BG58">
        <v>2108</v>
      </c>
      <c r="BH58">
        <v>2267</v>
      </c>
      <c r="BI58">
        <v>1420</v>
      </c>
      <c r="BJ58">
        <v>1018</v>
      </c>
      <c r="BK58">
        <v>2352</v>
      </c>
      <c r="BL58">
        <v>2690</v>
      </c>
      <c r="BM58">
        <v>3287</v>
      </c>
      <c r="BN58">
        <v>3258</v>
      </c>
      <c r="BO58">
        <v>3067</v>
      </c>
      <c r="BP58">
        <v>2670</v>
      </c>
      <c r="BQ58">
        <v>3355</v>
      </c>
      <c r="BR58">
        <v>4393</v>
      </c>
      <c r="BS58">
        <v>4477</v>
      </c>
      <c r="BT58">
        <v>6869</v>
      </c>
      <c r="BU58">
        <v>6617</v>
      </c>
      <c r="BV58">
        <v>53920</v>
      </c>
      <c r="BW58">
        <v>759</v>
      </c>
      <c r="BX58">
        <v>759</v>
      </c>
      <c r="BY58">
        <v>1093</v>
      </c>
      <c r="BZ58">
        <v>1175</v>
      </c>
      <c r="CA58">
        <v>772</v>
      </c>
      <c r="CB58">
        <v>542</v>
      </c>
      <c r="CC58">
        <v>1219</v>
      </c>
      <c r="CD58">
        <v>1341</v>
      </c>
      <c r="CE58">
        <v>1635</v>
      </c>
      <c r="CF58">
        <v>1682</v>
      </c>
      <c r="CG58">
        <v>1500</v>
      </c>
      <c r="CH58">
        <v>1293</v>
      </c>
      <c r="CI58">
        <v>1616</v>
      </c>
      <c r="CJ58">
        <v>2140</v>
      </c>
      <c r="CK58">
        <v>2130</v>
      </c>
      <c r="CL58">
        <v>3287</v>
      </c>
      <c r="CM58">
        <v>2672</v>
      </c>
      <c r="CN58">
        <v>26353</v>
      </c>
      <c r="CO58">
        <v>657</v>
      </c>
      <c r="CP58">
        <v>686</v>
      </c>
      <c r="CQ58">
        <v>1015</v>
      </c>
      <c r="CR58">
        <v>1092</v>
      </c>
      <c r="CS58">
        <v>648</v>
      </c>
      <c r="CT58">
        <v>476</v>
      </c>
      <c r="CU58">
        <v>1133</v>
      </c>
      <c r="CV58">
        <v>1349</v>
      </c>
      <c r="CW58">
        <v>1652</v>
      </c>
      <c r="CX58">
        <v>1576</v>
      </c>
      <c r="CY58">
        <v>1567</v>
      </c>
      <c r="CZ58">
        <v>1377</v>
      </c>
      <c r="DA58">
        <v>1739</v>
      </c>
      <c r="DB58">
        <v>2253</v>
      </c>
      <c r="DC58">
        <v>2347</v>
      </c>
      <c r="DD58">
        <v>3582</v>
      </c>
      <c r="DE58">
        <v>3945</v>
      </c>
      <c r="DF58">
        <v>27567</v>
      </c>
      <c r="DG58">
        <v>0.11402160019266</v>
      </c>
      <c r="DH58">
        <v>24.7</v>
      </c>
      <c r="DI58">
        <v>77.7</v>
      </c>
      <c r="DJ58">
        <v>26.99</v>
      </c>
      <c r="DK58">
        <v>100.52</v>
      </c>
      <c r="DL58">
        <v>15.15</v>
      </c>
      <c r="DM58">
        <v>36.33</v>
      </c>
      <c r="DN58">
        <v>96.82</v>
      </c>
      <c r="DO58">
        <v>60.49</v>
      </c>
      <c r="DP58">
        <v>57.789999999999992</v>
      </c>
      <c r="DQ58">
        <v>19.11</v>
      </c>
      <c r="DR58">
        <v>0</v>
      </c>
      <c r="DS58">
        <v>0</v>
      </c>
      <c r="DT58">
        <v>0</v>
      </c>
      <c r="DU58">
        <v>0</v>
      </c>
      <c r="DV58">
        <v>5.0999999999999996</v>
      </c>
      <c r="DW58">
        <v>61.4</v>
      </c>
      <c r="DX58">
        <v>110.23</v>
      </c>
      <c r="DY58">
        <v>34.090000000000003</v>
      </c>
      <c r="DZ58">
        <v>5.72</v>
      </c>
      <c r="EA58">
        <v>9.32</v>
      </c>
      <c r="EB58">
        <v>9.64</v>
      </c>
      <c r="EC58">
        <v>3.67</v>
      </c>
      <c r="ED58">
        <v>21.31</v>
      </c>
      <c r="EE58">
        <v>8.31</v>
      </c>
      <c r="EF58">
        <v>-0.37</v>
      </c>
      <c r="EG58">
        <v>7148.811618902947</v>
      </c>
      <c r="EH58">
        <v>87.067671958652113</v>
      </c>
      <c r="EI58">
        <v>63.97</v>
      </c>
      <c r="EJ58">
        <v>26245.57</v>
      </c>
      <c r="EK58">
        <v>1305.27</v>
      </c>
      <c r="EL58">
        <v>392.3</v>
      </c>
      <c r="EM58">
        <v>8.93</v>
      </c>
      <c r="EN58">
        <v>43.58</v>
      </c>
      <c r="EO58">
        <v>0.18</v>
      </c>
      <c r="EP58">
        <v>7.69</v>
      </c>
      <c r="EQ58">
        <v>14.35</v>
      </c>
      <c r="ER58">
        <v>10.63</v>
      </c>
      <c r="ES58">
        <v>2.0299999999999998</v>
      </c>
      <c r="ET58">
        <v>2.62</v>
      </c>
      <c r="EU58">
        <v>3.78</v>
      </c>
      <c r="EV58">
        <v>39272</v>
      </c>
      <c r="EW58">
        <v>3246.64</v>
      </c>
      <c r="EX58">
        <v>27.82</v>
      </c>
      <c r="EY58">
        <v>63.63</v>
      </c>
      <c r="EZ58">
        <v>13.54</v>
      </c>
      <c r="FA58">
        <v>12.2</v>
      </c>
      <c r="FB58">
        <v>0.08</v>
      </c>
      <c r="FC58">
        <v>17695</v>
      </c>
      <c r="FD58">
        <v>30.14</v>
      </c>
      <c r="FE58">
        <v>20989</v>
      </c>
      <c r="FF58">
        <v>54.78</v>
      </c>
      <c r="FG58">
        <v>22.6</v>
      </c>
      <c r="FH58">
        <v>115</v>
      </c>
      <c r="FI58">
        <v>4</v>
      </c>
      <c r="FJ58">
        <v>113</v>
      </c>
      <c r="FK58">
        <v>0</v>
      </c>
      <c r="FL58">
        <v>90</v>
      </c>
      <c r="FM58">
        <v>4</v>
      </c>
      <c r="FN58">
        <v>87</v>
      </c>
      <c r="FO58">
        <v>0</v>
      </c>
      <c r="FP58">
        <v>6374</v>
      </c>
      <c r="FQ58">
        <v>514</v>
      </c>
      <c r="FR58">
        <v>5860</v>
      </c>
      <c r="FS58">
        <v>0</v>
      </c>
      <c r="FT58">
        <v>72.92</v>
      </c>
      <c r="FU58">
        <v>14.77</v>
      </c>
      <c r="FV58">
        <v>12.31</v>
      </c>
      <c r="FW58">
        <v>73.120380151530256</v>
      </c>
      <c r="FX58">
        <v>217.81442472355249</v>
      </c>
      <c r="FY58">
        <v>0.91204325270869757</v>
      </c>
      <c r="FZ58">
        <v>1114.4397594375189</v>
      </c>
      <c r="GA58">
        <v>290.93480487508282</v>
      </c>
      <c r="GB58">
        <v>74.867090864936017</v>
      </c>
      <c r="GC58">
        <v>70.8</v>
      </c>
      <c r="GD58">
        <v>92.264848404929324</v>
      </c>
      <c r="GE58">
        <v>7.7351515950706764</v>
      </c>
      <c r="GF58">
        <v>1.241293532338309</v>
      </c>
      <c r="GG58">
        <v>0.17734971135041741</v>
      </c>
      <c r="GH58">
        <v>0.82265028864958267</v>
      </c>
      <c r="GI58">
        <v>0</v>
      </c>
      <c r="GJ58">
        <v>0</v>
      </c>
      <c r="GK58">
        <v>1.3127002678644479</v>
      </c>
      <c r="GL58">
        <v>0.28299633125703821</v>
      </c>
      <c r="GM58">
        <v>0.32345971563981041</v>
      </c>
      <c r="GN58">
        <v>35.071090047393369</v>
      </c>
      <c r="GO58">
        <v>1.066350710900474E-2</v>
      </c>
      <c r="GP58">
        <v>5.213270142180094</v>
      </c>
      <c r="GQ58">
        <v>93.36492890995261</v>
      </c>
      <c r="GR58">
        <v>844</v>
      </c>
      <c r="GS58">
        <v>3.7335692105846729</v>
      </c>
      <c r="GT58">
        <v>2.9009935760775818</v>
      </c>
      <c r="GU58">
        <v>64.928909952606631</v>
      </c>
      <c r="GV58">
        <v>96.437346437346434</v>
      </c>
      <c r="GW58">
        <v>96.889042516418939</v>
      </c>
      <c r="GX58">
        <v>2.486622263889597</v>
      </c>
      <c r="GY58">
        <v>185.5432870026587</v>
      </c>
      <c r="GZ58">
        <v>3.194</v>
      </c>
      <c r="HA58">
        <v>40.580300000000001</v>
      </c>
      <c r="HB58">
        <v>0.85599999999999998</v>
      </c>
      <c r="HC58">
        <v>0.23899999999999999</v>
      </c>
      <c r="HD58">
        <v>0.122</v>
      </c>
      <c r="HE58">
        <v>0.41399999999999998</v>
      </c>
      <c r="HF58">
        <v>0.13</v>
      </c>
      <c r="HG58">
        <v>9.4E-2</v>
      </c>
      <c r="HH58">
        <v>3.1E-2</v>
      </c>
      <c r="HI58">
        <v>3.5000000000000003E-2</v>
      </c>
      <c r="HJ58">
        <v>0.189</v>
      </c>
      <c r="HK58">
        <v>0.52200000000000002</v>
      </c>
      <c r="HL58">
        <v>0.223</v>
      </c>
      <c r="HM58">
        <v>624</v>
      </c>
      <c r="HN58">
        <v>2.3426802405191398</v>
      </c>
      <c r="HO58">
        <v>515</v>
      </c>
      <c r="HP58">
        <v>359.6</v>
      </c>
      <c r="HQ58">
        <v>414.96</v>
      </c>
      <c r="HR58">
        <v>1.85</v>
      </c>
      <c r="HS58">
        <v>43</v>
      </c>
      <c r="HT58">
        <v>37</v>
      </c>
      <c r="HU58">
        <v>4</v>
      </c>
      <c r="HV58">
        <v>2</v>
      </c>
      <c r="HW58">
        <v>79.65765732387321</v>
      </c>
      <c r="HX58" t="s">
        <v>498</v>
      </c>
      <c r="HY58">
        <v>230</v>
      </c>
      <c r="HZ58">
        <v>4.2</v>
      </c>
      <c r="IA58">
        <v>4.0999999999999996</v>
      </c>
      <c r="IB58">
        <v>4.7</v>
      </c>
      <c r="IC58">
        <v>4.4000000000000004</v>
      </c>
      <c r="ID58">
        <v>4.5</v>
      </c>
      <c r="IE58">
        <v>3.3</v>
      </c>
      <c r="IF58">
        <v>4.0999999999999996</v>
      </c>
      <c r="IG58">
        <v>4.3</v>
      </c>
      <c r="IH58">
        <v>3.8</v>
      </c>
      <c r="II58">
        <v>4.2</v>
      </c>
      <c r="IJ58">
        <v>4.0999999999999996</v>
      </c>
      <c r="IK58">
        <v>4.0999999999999996</v>
      </c>
      <c r="IL58">
        <v>5</v>
      </c>
      <c r="IM58">
        <v>4.5999999999999996</v>
      </c>
      <c r="IN58">
        <v>4.9000000000000004</v>
      </c>
      <c r="IO58">
        <v>4.5999999999999996</v>
      </c>
      <c r="IP58">
        <v>4.8</v>
      </c>
      <c r="IQ58">
        <v>3.8</v>
      </c>
      <c r="IR58">
        <v>4.5</v>
      </c>
      <c r="IS58">
        <v>4.3</v>
      </c>
      <c r="IT58">
        <v>3.7</v>
      </c>
      <c r="IU58">
        <v>4.8</v>
      </c>
      <c r="IV58">
        <v>4.7</v>
      </c>
      <c r="IW58">
        <v>5.0999999999999996</v>
      </c>
      <c r="IX58">
        <v>4.8</v>
      </c>
      <c r="IY58">
        <v>4.0999999999999996</v>
      </c>
      <c r="IZ58">
        <v>5</v>
      </c>
      <c r="JA58">
        <v>3.8</v>
      </c>
      <c r="JB58">
        <v>3.3</v>
      </c>
      <c r="JC58">
        <v>3.8</v>
      </c>
      <c r="JD58">
        <v>3.2</v>
      </c>
      <c r="JE58">
        <v>3.8</v>
      </c>
      <c r="JF58">
        <v>2.5</v>
      </c>
      <c r="JG58" t="s">
        <v>203</v>
      </c>
      <c r="JH58">
        <v>332</v>
      </c>
      <c r="JI58">
        <v>53</v>
      </c>
      <c r="JJ58">
        <v>4.01</v>
      </c>
      <c r="JK58">
        <v>3.8</v>
      </c>
      <c r="JL58">
        <v>4.4000000000000004</v>
      </c>
      <c r="JM58">
        <v>4.0999999999999996</v>
      </c>
      <c r="JN58">
        <v>4.4000000000000004</v>
      </c>
      <c r="JO58">
        <v>3.3</v>
      </c>
      <c r="JP58">
        <v>3.7</v>
      </c>
      <c r="JQ58">
        <v>3.9</v>
      </c>
      <c r="JR58">
        <v>3.4</v>
      </c>
      <c r="JS58">
        <v>4.2</v>
      </c>
      <c r="JT58">
        <v>3.9</v>
      </c>
      <c r="JU58">
        <v>4.0999999999999996</v>
      </c>
      <c r="JV58">
        <v>4.5999999999999996</v>
      </c>
      <c r="JW58">
        <v>4.4000000000000004</v>
      </c>
      <c r="JX58">
        <v>4.5999999999999996</v>
      </c>
      <c r="JY58">
        <v>4.4000000000000004</v>
      </c>
      <c r="JZ58">
        <v>4.4000000000000004</v>
      </c>
      <c r="KA58">
        <v>3.4</v>
      </c>
      <c r="KB58">
        <v>4.2</v>
      </c>
      <c r="KC58">
        <v>3.9</v>
      </c>
      <c r="KD58">
        <v>3.6</v>
      </c>
      <c r="KE58">
        <v>4.4000000000000004</v>
      </c>
      <c r="KF58">
        <v>4.5</v>
      </c>
      <c r="KG58">
        <v>4.9000000000000004</v>
      </c>
      <c r="KH58">
        <v>4.2</v>
      </c>
      <c r="KI58">
        <v>4.0999999999999996</v>
      </c>
      <c r="KJ58">
        <v>4.9000000000000004</v>
      </c>
      <c r="KK58">
        <v>4</v>
      </c>
      <c r="KL58">
        <v>3.2</v>
      </c>
      <c r="KM58">
        <v>3.5</v>
      </c>
      <c r="KN58">
        <v>3.3</v>
      </c>
      <c r="KO58">
        <v>3.8</v>
      </c>
      <c r="KP58">
        <v>2.9</v>
      </c>
      <c r="KQ58" t="s">
        <v>255</v>
      </c>
      <c r="KR58">
        <v>99.5</v>
      </c>
      <c r="KS58">
        <v>3.77</v>
      </c>
      <c r="KT58">
        <v>14.76</v>
      </c>
      <c r="KU58">
        <v>3.9</v>
      </c>
      <c r="KV58">
        <v>54.45</v>
      </c>
      <c r="KW58">
        <v>0</v>
      </c>
      <c r="KX58">
        <v>23.19</v>
      </c>
      <c r="KY58">
        <v>0</v>
      </c>
      <c r="KZ58">
        <v>790.82</v>
      </c>
      <c r="LA58">
        <v>73.69</v>
      </c>
      <c r="LB58">
        <v>955.53999999999985</v>
      </c>
      <c r="LC58">
        <v>67.459999999999994</v>
      </c>
      <c r="LD58">
        <v>608.35</v>
      </c>
      <c r="LE58">
        <v>84.879999999999981</v>
      </c>
      <c r="LF58">
        <v>211.19</v>
      </c>
      <c r="LG58">
        <v>99.879999999999981</v>
      </c>
      <c r="LH58">
        <v>56.74</v>
      </c>
      <c r="LI58">
        <v>63.57</v>
      </c>
      <c r="LJ58">
        <v>-18.670000000000002</v>
      </c>
      <c r="LK58">
        <v>22.46</v>
      </c>
      <c r="LL58">
        <v>11.55</v>
      </c>
      <c r="LM58">
        <v>3.75</v>
      </c>
      <c r="LN58">
        <v>2.0499999999999998</v>
      </c>
      <c r="LO58">
        <v>26.73</v>
      </c>
      <c r="LP58">
        <v>2.1</v>
      </c>
      <c r="LQ58">
        <v>8.2200000000000006</v>
      </c>
      <c r="LR58">
        <v>2.1</v>
      </c>
      <c r="LS58">
        <v>83.313131313131294</v>
      </c>
      <c r="LT58">
        <v>9.2966636609558204</v>
      </c>
      <c r="LU58">
        <v>8.9616161616161598</v>
      </c>
      <c r="LV58">
        <v>82480.029063842405</v>
      </c>
      <c r="LW58">
        <v>8872</v>
      </c>
      <c r="LX58">
        <v>4756</v>
      </c>
      <c r="LY58">
        <v>4011</v>
      </c>
      <c r="LZ58">
        <v>105</v>
      </c>
      <c r="MA58">
        <v>438</v>
      </c>
      <c r="MB58">
        <v>484</v>
      </c>
      <c r="MC58">
        <v>699</v>
      </c>
      <c r="MD58">
        <v>2039</v>
      </c>
      <c r="ME58">
        <v>2712</v>
      </c>
      <c r="MF58">
        <v>2035</v>
      </c>
      <c r="MG58">
        <v>465</v>
      </c>
      <c r="MH58">
        <v>990</v>
      </c>
      <c r="MI58">
        <v>577</v>
      </c>
      <c r="MJ58">
        <v>398</v>
      </c>
      <c r="MK58">
        <v>0.408205128205128</v>
      </c>
      <c r="ML58">
        <v>15</v>
      </c>
      <c r="MM58">
        <v>53</v>
      </c>
      <c r="MN58">
        <v>47</v>
      </c>
      <c r="MO58">
        <v>105</v>
      </c>
      <c r="MP58">
        <v>251</v>
      </c>
      <c r="MQ58">
        <v>301</v>
      </c>
      <c r="MR58">
        <v>178</v>
      </c>
      <c r="MS58">
        <v>56</v>
      </c>
      <c r="MT58">
        <v>82480</v>
      </c>
      <c r="MU58">
        <v>1.52794555610015</v>
      </c>
      <c r="MV58">
        <v>48.468030690537098</v>
      </c>
      <c r="MW58">
        <v>47.107142857142897</v>
      </c>
      <c r="MX58">
        <v>47.719322990126898</v>
      </c>
      <c r="MY58">
        <v>11574.1277550917</v>
      </c>
      <c r="MZ58">
        <v>4.6650563296191798</v>
      </c>
      <c r="NA58">
        <v>4.7023977433004198</v>
      </c>
      <c r="NB58">
        <v>100.593794076164</v>
      </c>
      <c r="NC58">
        <v>2125.1720733427401</v>
      </c>
      <c r="ND58">
        <v>0.38793103448275862</v>
      </c>
      <c r="NE58">
        <v>116</v>
      </c>
      <c r="NF58">
        <v>48.767003893931118</v>
      </c>
      <c r="NG58">
        <v>5.1488234473113703</v>
      </c>
      <c r="NH58">
        <v>23</v>
      </c>
      <c r="NI58">
        <v>10</v>
      </c>
      <c r="NJ58">
        <v>29</v>
      </c>
      <c r="NK58">
        <v>67</v>
      </c>
      <c r="NL58">
        <v>57</v>
      </c>
      <c r="NM58">
        <v>0.1236559139784946</v>
      </c>
      <c r="NN58">
        <v>5.3763440860215048E-2</v>
      </c>
      <c r="NO58">
        <v>0.15591397849462371</v>
      </c>
      <c r="NP58">
        <v>0.36021505376344087</v>
      </c>
      <c r="NQ58">
        <v>0.30645161290322581</v>
      </c>
      <c r="NR58">
        <v>52.911290322580648</v>
      </c>
      <c r="NS58">
        <v>186</v>
      </c>
      <c r="NT58">
        <v>0.47340425531914893</v>
      </c>
      <c r="NU58">
        <v>188</v>
      </c>
      <c r="NV58">
        <v>26.66256902356902</v>
      </c>
      <c r="NW58">
        <v>6</v>
      </c>
      <c r="NX58">
        <v>0.16666666666666671</v>
      </c>
      <c r="NY58">
        <v>0.33333333333333331</v>
      </c>
      <c r="NZ58">
        <v>0</v>
      </c>
      <c r="OA58">
        <v>0.16666666666666671</v>
      </c>
      <c r="OB58">
        <v>0.16666666666666671</v>
      </c>
      <c r="OC58">
        <v>0</v>
      </c>
      <c r="OD58">
        <v>0.16666666666666671</v>
      </c>
      <c r="OE58">
        <v>3.948905109489051</v>
      </c>
      <c r="OF58">
        <v>16.123639555092112</v>
      </c>
      <c r="OG58">
        <v>137</v>
      </c>
      <c r="OH58">
        <v>0.18248175182481749</v>
      </c>
      <c r="OI58">
        <v>0.35766423357664229</v>
      </c>
      <c r="OJ58">
        <v>0.1751824817518248</v>
      </c>
      <c r="OK58">
        <v>0.13868613138686131</v>
      </c>
      <c r="OL58">
        <v>0.1021897810218978</v>
      </c>
      <c r="OM58">
        <v>2.18978102189781E-2</v>
      </c>
      <c r="ON58">
        <v>2.18978102189781E-2</v>
      </c>
      <c r="OO58">
        <v>78</v>
      </c>
      <c r="OP58">
        <v>43</v>
      </c>
      <c r="OQ58">
        <v>235</v>
      </c>
      <c r="OR58">
        <v>329</v>
      </c>
      <c r="OS58">
        <v>126</v>
      </c>
      <c r="OT58">
        <v>9.6177558569667074E-2</v>
      </c>
      <c r="OU58">
        <v>5.3020961775585698E-2</v>
      </c>
      <c r="OV58">
        <v>0.28976572133168932</v>
      </c>
      <c r="OW58">
        <v>0.40567200986436502</v>
      </c>
      <c r="OX58">
        <v>0.155363748458693</v>
      </c>
      <c r="OY58">
        <v>48.822441430332923</v>
      </c>
      <c r="OZ58">
        <v>811</v>
      </c>
      <c r="PA58">
        <v>0.39759036144578308</v>
      </c>
      <c r="PB58">
        <v>747</v>
      </c>
      <c r="PC58">
        <v>8.0627156509999995</v>
      </c>
      <c r="PD58">
        <v>9240</v>
      </c>
      <c r="PE58">
        <v>0.30487012987012979</v>
      </c>
      <c r="PF58">
        <v>0.26915584415584409</v>
      </c>
      <c r="PG58">
        <v>0.16796536796536801</v>
      </c>
      <c r="PH58">
        <v>0.15584415584415581</v>
      </c>
      <c r="PI58">
        <v>9.004329004329005E-2</v>
      </c>
      <c r="PJ58">
        <v>1.125541125541126E-2</v>
      </c>
      <c r="PK58">
        <v>8.658008658008658E-4</v>
      </c>
      <c r="PL58">
        <v>8635</v>
      </c>
      <c r="PM58">
        <v>6135</v>
      </c>
      <c r="PN58">
        <v>12104</v>
      </c>
      <c r="PO58">
        <v>12658</v>
      </c>
      <c r="PP58">
        <v>13247</v>
      </c>
      <c r="PQ58">
        <v>16.399999999999999</v>
      </c>
      <c r="PR58">
        <v>11.6</v>
      </c>
      <c r="PS58">
        <v>22.9</v>
      </c>
      <c r="PT58">
        <v>24</v>
      </c>
      <c r="PU58">
        <v>25.1</v>
      </c>
      <c r="PV58">
        <v>46.3</v>
      </c>
      <c r="PW58">
        <v>0.51268038754376544</v>
      </c>
    </row>
    <row r="59" spans="1:439" x14ac:dyDescent="0.3">
      <c r="A59" t="s">
        <v>800</v>
      </c>
      <c r="B59" t="s">
        <v>814</v>
      </c>
      <c r="C59">
        <v>1</v>
      </c>
      <c r="D59" t="s">
        <v>817</v>
      </c>
      <c r="E59" t="s">
        <v>821</v>
      </c>
      <c r="F59" t="s">
        <v>209</v>
      </c>
      <c r="G59" t="s">
        <v>217</v>
      </c>
      <c r="H59" t="s">
        <v>223</v>
      </c>
      <c r="I59" t="s">
        <v>224</v>
      </c>
      <c r="J59" t="s">
        <v>220</v>
      </c>
      <c r="K59">
        <v>10.816350999999999</v>
      </c>
      <c r="L59">
        <v>54.105629999999998</v>
      </c>
      <c r="M59" t="s">
        <v>785</v>
      </c>
      <c r="N59" t="s">
        <v>1048</v>
      </c>
      <c r="O59" t="s">
        <v>221</v>
      </c>
      <c r="P59" t="s">
        <v>201</v>
      </c>
      <c r="Q59">
        <v>2</v>
      </c>
      <c r="R59">
        <v>21</v>
      </c>
      <c r="S59">
        <v>54</v>
      </c>
      <c r="T59">
        <v>76</v>
      </c>
      <c r="U59">
        <v>214</v>
      </c>
      <c r="V59">
        <v>0</v>
      </c>
      <c r="W59" t="s">
        <v>900</v>
      </c>
      <c r="X59">
        <v>0</v>
      </c>
      <c r="Y59">
        <v>19.73</v>
      </c>
      <c r="Z59">
        <v>32.5</v>
      </c>
      <c r="AA59">
        <v>5.508</v>
      </c>
      <c r="AB59">
        <v>6.77</v>
      </c>
      <c r="AC59">
        <v>4.0999999999999996</v>
      </c>
      <c r="AD59">
        <v>13.7</v>
      </c>
      <c r="AE59">
        <v>93.77</v>
      </c>
      <c r="AF59">
        <v>133.86000000000001</v>
      </c>
      <c r="AG59">
        <v>551</v>
      </c>
      <c r="AH59">
        <v>15.13</v>
      </c>
      <c r="AI59">
        <v>4.96</v>
      </c>
      <c r="AJ59">
        <v>10.3</v>
      </c>
      <c r="AK59">
        <v>68406</v>
      </c>
      <c r="AL59">
        <v>262</v>
      </c>
      <c r="AM59">
        <v>0</v>
      </c>
      <c r="AN59">
        <v>98.23</v>
      </c>
      <c r="AO59">
        <v>28.68</v>
      </c>
      <c r="AP59">
        <v>1.89</v>
      </c>
      <c r="AQ59">
        <v>54.33</v>
      </c>
      <c r="AR59">
        <v>50.870791655033642</v>
      </c>
      <c r="AS59">
        <v>3.45</v>
      </c>
      <c r="AT59">
        <v>192.9</v>
      </c>
      <c r="AU59">
        <v>15464</v>
      </c>
      <c r="AV59">
        <v>773.2</v>
      </c>
      <c r="AW59">
        <v>7269</v>
      </c>
      <c r="AX59">
        <v>8195</v>
      </c>
      <c r="AY59">
        <v>2.89</v>
      </c>
      <c r="AZ59">
        <v>-98.3</v>
      </c>
      <c r="BA59">
        <v>49.2</v>
      </c>
      <c r="BB59">
        <v>23.289156626506021</v>
      </c>
      <c r="BC59">
        <v>1208.97</v>
      </c>
      <c r="BD59">
        <v>0.5287954790780367</v>
      </c>
      <c r="BE59">
        <v>320</v>
      </c>
      <c r="BF59">
        <v>304</v>
      </c>
      <c r="BG59">
        <v>457</v>
      </c>
      <c r="BH59">
        <v>612</v>
      </c>
      <c r="BI59">
        <v>362</v>
      </c>
      <c r="BJ59">
        <v>248</v>
      </c>
      <c r="BK59">
        <v>658</v>
      </c>
      <c r="BL59">
        <v>731</v>
      </c>
      <c r="BM59">
        <v>758</v>
      </c>
      <c r="BN59">
        <v>799</v>
      </c>
      <c r="BO59">
        <v>896</v>
      </c>
      <c r="BP59">
        <v>825</v>
      </c>
      <c r="BQ59">
        <v>1085</v>
      </c>
      <c r="BR59">
        <v>1445</v>
      </c>
      <c r="BS59">
        <v>1415</v>
      </c>
      <c r="BT59">
        <v>2249</v>
      </c>
      <c r="BU59">
        <v>2458</v>
      </c>
      <c r="BV59">
        <v>15749</v>
      </c>
      <c r="BW59">
        <v>160</v>
      </c>
      <c r="BX59">
        <v>154</v>
      </c>
      <c r="BY59">
        <v>246</v>
      </c>
      <c r="BZ59">
        <v>329</v>
      </c>
      <c r="CA59">
        <v>179</v>
      </c>
      <c r="CB59">
        <v>127</v>
      </c>
      <c r="CC59">
        <v>356</v>
      </c>
      <c r="CD59">
        <v>394</v>
      </c>
      <c r="CE59">
        <v>391</v>
      </c>
      <c r="CF59">
        <v>407</v>
      </c>
      <c r="CG59">
        <v>428</v>
      </c>
      <c r="CH59">
        <v>391</v>
      </c>
      <c r="CI59">
        <v>528</v>
      </c>
      <c r="CJ59">
        <v>688</v>
      </c>
      <c r="CK59">
        <v>678</v>
      </c>
      <c r="CL59">
        <v>1000</v>
      </c>
      <c r="CM59">
        <v>988</v>
      </c>
      <c r="CN59">
        <v>7421</v>
      </c>
      <c r="CO59">
        <v>160</v>
      </c>
      <c r="CP59">
        <v>150</v>
      </c>
      <c r="CQ59">
        <v>211</v>
      </c>
      <c r="CR59">
        <v>283</v>
      </c>
      <c r="CS59">
        <v>183</v>
      </c>
      <c r="CT59">
        <v>121</v>
      </c>
      <c r="CU59">
        <v>302</v>
      </c>
      <c r="CV59">
        <v>337</v>
      </c>
      <c r="CW59">
        <v>367</v>
      </c>
      <c r="CX59">
        <v>392</v>
      </c>
      <c r="CY59">
        <v>468</v>
      </c>
      <c r="CZ59">
        <v>434</v>
      </c>
      <c r="DA59">
        <v>557</v>
      </c>
      <c r="DB59">
        <v>757</v>
      </c>
      <c r="DC59">
        <v>737</v>
      </c>
      <c r="DD59">
        <v>1249</v>
      </c>
      <c r="DE59">
        <v>1470</v>
      </c>
      <c r="DF59">
        <v>8328</v>
      </c>
      <c r="DG59">
        <v>6.2507981100753396E-2</v>
      </c>
      <c r="DH59">
        <v>15.1</v>
      </c>
      <c r="DI59">
        <v>77.8</v>
      </c>
      <c r="DJ59">
        <v>36.25</v>
      </c>
      <c r="DK59">
        <v>92.18</v>
      </c>
      <c r="DL59">
        <v>15.62</v>
      </c>
      <c r="DM59">
        <v>16.829999999999998</v>
      </c>
      <c r="DN59">
        <v>112.84</v>
      </c>
      <c r="DO59">
        <v>96.01</v>
      </c>
      <c r="DP59">
        <v>10.3</v>
      </c>
      <c r="DQ59">
        <v>16.84</v>
      </c>
      <c r="DR59">
        <v>0</v>
      </c>
      <c r="DS59">
        <v>0</v>
      </c>
      <c r="DT59">
        <v>0</v>
      </c>
      <c r="DU59">
        <v>0</v>
      </c>
      <c r="DV59">
        <v>9.9</v>
      </c>
      <c r="DW59">
        <v>31.6</v>
      </c>
      <c r="DX59">
        <v>108.64</v>
      </c>
      <c r="DY59">
        <v>24.62</v>
      </c>
      <c r="DZ59">
        <v>5.68</v>
      </c>
      <c r="EA59">
        <v>12.13</v>
      </c>
      <c r="EB59">
        <v>14.66</v>
      </c>
      <c r="EC59">
        <v>-40.229999999999997</v>
      </c>
      <c r="ED59">
        <v>14.18</v>
      </c>
      <c r="EE59">
        <v>15.29</v>
      </c>
      <c r="EF59">
        <v>3.91</v>
      </c>
      <c r="EG59">
        <v>5890.789073013565</v>
      </c>
      <c r="EH59">
        <v>94.790919717493594</v>
      </c>
      <c r="EI59">
        <v>63.34</v>
      </c>
      <c r="EJ59">
        <v>25214.91</v>
      </c>
      <c r="EK59">
        <v>1335.28</v>
      </c>
      <c r="EL59">
        <v>371.94</v>
      </c>
      <c r="EM59">
        <v>10.63</v>
      </c>
      <c r="EN59">
        <v>40.81</v>
      </c>
      <c r="EO59">
        <v>0.21</v>
      </c>
      <c r="EP59">
        <v>6.57</v>
      </c>
      <c r="EQ59">
        <v>12.55</v>
      </c>
      <c r="ER59">
        <v>6.09</v>
      </c>
      <c r="ES59">
        <v>1.18</v>
      </c>
      <c r="ET59">
        <v>1.98</v>
      </c>
      <c r="EU59">
        <v>1.64</v>
      </c>
      <c r="EV59">
        <v>36747</v>
      </c>
      <c r="EW59">
        <v>2887.42</v>
      </c>
      <c r="EX59">
        <v>25.59</v>
      </c>
      <c r="EY59">
        <v>62</v>
      </c>
      <c r="EZ59">
        <v>9.9</v>
      </c>
      <c r="FA59">
        <v>12.17</v>
      </c>
      <c r="FB59">
        <v>1.06</v>
      </c>
      <c r="FC59">
        <v>8389</v>
      </c>
      <c r="FD59">
        <v>34.840000000000003</v>
      </c>
      <c r="FE59">
        <v>5680</v>
      </c>
      <c r="FF59">
        <v>47.02</v>
      </c>
      <c r="FG59">
        <v>15.78</v>
      </c>
      <c r="FH59">
        <v>33</v>
      </c>
      <c r="FI59">
        <v>1</v>
      </c>
      <c r="FJ59">
        <v>33</v>
      </c>
      <c r="FK59">
        <v>0</v>
      </c>
      <c r="FL59">
        <v>21</v>
      </c>
      <c r="FM59">
        <v>0</v>
      </c>
      <c r="FN59">
        <v>21</v>
      </c>
      <c r="FO59">
        <v>0</v>
      </c>
      <c r="FP59">
        <v>1441</v>
      </c>
      <c r="FQ59">
        <v>21</v>
      </c>
      <c r="FR59">
        <v>1420</v>
      </c>
      <c r="FS59">
        <v>0</v>
      </c>
      <c r="FT59">
        <v>78.38</v>
      </c>
      <c r="FU59">
        <v>19.61</v>
      </c>
      <c r="FV59">
        <v>2.0099999999999998</v>
      </c>
      <c r="FW59">
        <v>11.075014171420451</v>
      </c>
      <c r="FX59">
        <v>68.741176794892766</v>
      </c>
      <c r="FY59">
        <v>1.2265203503553399</v>
      </c>
      <c r="FZ59">
        <v>146.4961058880335</v>
      </c>
      <c r="GA59">
        <v>79.816190966313215</v>
      </c>
      <c r="GB59">
        <v>86.124351416249979</v>
      </c>
      <c r="GC59">
        <v>79.7</v>
      </c>
      <c r="GD59">
        <v>96.406626008374928</v>
      </c>
      <c r="GE59">
        <v>3.593373991625072</v>
      </c>
      <c r="GF59">
        <v>1.215568862275449</v>
      </c>
      <c r="GG59">
        <v>0</v>
      </c>
      <c r="GH59">
        <v>1</v>
      </c>
      <c r="GI59">
        <v>0</v>
      </c>
      <c r="GJ59">
        <v>0</v>
      </c>
      <c r="GK59">
        <v>0.63399057047681306</v>
      </c>
      <c r="GL59">
        <v>0</v>
      </c>
      <c r="GM59">
        <v>0.24505928853754941</v>
      </c>
      <c r="GN59">
        <v>15.019762845849799</v>
      </c>
      <c r="GO59">
        <v>0</v>
      </c>
      <c r="GP59">
        <v>2.766798418972332</v>
      </c>
      <c r="GQ59">
        <v>95.256916996047437</v>
      </c>
      <c r="GR59">
        <v>253</v>
      </c>
      <c r="GS59">
        <v>5.5981869675610589</v>
      </c>
      <c r="GT59">
        <v>3.169782934226713</v>
      </c>
      <c r="GU59">
        <v>84.980237154150203</v>
      </c>
      <c r="GV59">
        <v>99.583333333333329</v>
      </c>
      <c r="GW59">
        <v>99.74842767295597</v>
      </c>
      <c r="GX59">
        <v>3.9908095483156609</v>
      </c>
      <c r="GY59">
        <v>193.74515136316961</v>
      </c>
      <c r="GZ59">
        <v>3.1295000000000002</v>
      </c>
      <c r="HA59">
        <v>40.290700000000001</v>
      </c>
      <c r="HB59">
        <v>0.84199999999999997</v>
      </c>
      <c r="HC59">
        <v>0.222</v>
      </c>
      <c r="HD59">
        <v>9.6000000000000002E-2</v>
      </c>
      <c r="HE59">
        <v>0.48199999999999998</v>
      </c>
      <c r="HF59">
        <v>0.14199999999999999</v>
      </c>
      <c r="HG59">
        <v>5.8000000000000003E-2</v>
      </c>
      <c r="HH59">
        <v>2.7E-2</v>
      </c>
      <c r="HI59">
        <v>3.2000000000000001E-2</v>
      </c>
      <c r="HJ59">
        <v>0.19500000000000001</v>
      </c>
      <c r="HK59">
        <v>0.58699999999999997</v>
      </c>
      <c r="HL59">
        <v>0.159</v>
      </c>
      <c r="HM59">
        <v>645</v>
      </c>
      <c r="HN59">
        <v>1.930684390649176</v>
      </c>
      <c r="HO59">
        <v>659.6</v>
      </c>
      <c r="HP59">
        <v>577.4</v>
      </c>
      <c r="HQ59">
        <v>698.4</v>
      </c>
      <c r="HR59">
        <v>0</v>
      </c>
      <c r="HS59">
        <v>53</v>
      </c>
      <c r="HT59">
        <v>50</v>
      </c>
      <c r="HU59">
        <v>3</v>
      </c>
      <c r="HV59">
        <v>0</v>
      </c>
      <c r="HW59">
        <v>342.73150543197102</v>
      </c>
      <c r="KR59">
        <v>97</v>
      </c>
      <c r="KS59">
        <v>22.94</v>
      </c>
      <c r="KT59">
        <v>49.63</v>
      </c>
      <c r="KU59">
        <v>6.47</v>
      </c>
      <c r="KV59">
        <v>72.98</v>
      </c>
      <c r="KW59">
        <v>18.88</v>
      </c>
      <c r="KX59">
        <v>25.65</v>
      </c>
      <c r="KY59">
        <v>21.92</v>
      </c>
      <c r="KZ59">
        <v>427.07</v>
      </c>
      <c r="LA59">
        <v>99.56</v>
      </c>
      <c r="LB59">
        <v>1326.12</v>
      </c>
      <c r="LC59">
        <v>43.11</v>
      </c>
      <c r="LD59">
        <v>1148.9100000000001</v>
      </c>
      <c r="LE59">
        <v>55.41</v>
      </c>
      <c r="LF59">
        <v>298.13</v>
      </c>
      <c r="LG59">
        <v>97.82</v>
      </c>
      <c r="LH59">
        <v>66.319999999999993</v>
      </c>
      <c r="LI59">
        <v>50.3</v>
      </c>
      <c r="LJ59">
        <v>32.270000000000003</v>
      </c>
      <c r="LK59">
        <v>16.77</v>
      </c>
      <c r="LL59">
        <v>12.01</v>
      </c>
      <c r="LM59">
        <v>3.68</v>
      </c>
      <c r="LN59">
        <v>2.46</v>
      </c>
      <c r="LO59">
        <v>145.47</v>
      </c>
      <c r="LP59">
        <v>19.39</v>
      </c>
      <c r="LQ59">
        <v>2.06</v>
      </c>
      <c r="LR59">
        <v>5.82</v>
      </c>
      <c r="LS59">
        <v>56.2222222222222</v>
      </c>
      <c r="LT59">
        <v>5.0574064582265503</v>
      </c>
      <c r="LU59">
        <v>11.116809116809099</v>
      </c>
      <c r="LV59">
        <v>19734.344908748699</v>
      </c>
      <c r="LW59">
        <v>3902</v>
      </c>
      <c r="LX59">
        <v>1832</v>
      </c>
      <c r="LY59">
        <v>1942</v>
      </c>
      <c r="LZ59">
        <v>128</v>
      </c>
      <c r="MA59">
        <v>1066</v>
      </c>
      <c r="MB59">
        <v>50</v>
      </c>
      <c r="MC59">
        <v>188</v>
      </c>
      <c r="MD59">
        <v>934</v>
      </c>
      <c r="ME59">
        <v>1096</v>
      </c>
      <c r="MF59">
        <v>544</v>
      </c>
      <c r="MG59">
        <v>24</v>
      </c>
      <c r="MH59">
        <v>351</v>
      </c>
      <c r="MI59">
        <v>177</v>
      </c>
      <c r="MJ59">
        <v>166</v>
      </c>
      <c r="MK59">
        <v>0.48396501457725999</v>
      </c>
      <c r="ML59">
        <v>8</v>
      </c>
      <c r="MM59">
        <v>56</v>
      </c>
      <c r="MN59">
        <v>9</v>
      </c>
      <c r="MO59">
        <v>26</v>
      </c>
      <c r="MP59">
        <v>86</v>
      </c>
      <c r="MQ59">
        <v>122</v>
      </c>
      <c r="MR59">
        <v>44</v>
      </c>
      <c r="MS59">
        <v>8</v>
      </c>
      <c r="MT59">
        <v>19734</v>
      </c>
      <c r="MU59">
        <v>1.2761474979790901</v>
      </c>
      <c r="MV59">
        <v>45.202380952380999</v>
      </c>
      <c r="MW59">
        <v>43.283783783783797</v>
      </c>
      <c r="MX59">
        <v>43.401234567901199</v>
      </c>
      <c r="MY59">
        <v>6887.1171616666697</v>
      </c>
      <c r="MZ59">
        <v>3.9701407320987698</v>
      </c>
      <c r="NA59">
        <v>4.4691358024691397</v>
      </c>
      <c r="NB59">
        <v>92.839506172839506</v>
      </c>
      <c r="NC59">
        <v>1473.8765432098801</v>
      </c>
      <c r="ND59">
        <v>0.31649189704480463</v>
      </c>
      <c r="NE59">
        <v>-1</v>
      </c>
      <c r="NF59">
        <v>62.447656493950532</v>
      </c>
      <c r="NG59">
        <v>6.6214912979187481</v>
      </c>
      <c r="NH59">
        <v>0</v>
      </c>
      <c r="NI59">
        <v>0</v>
      </c>
      <c r="NJ59">
        <v>1</v>
      </c>
      <c r="NK59">
        <v>0</v>
      </c>
      <c r="NL59">
        <v>2</v>
      </c>
      <c r="NM59">
        <v>0</v>
      </c>
      <c r="NN59">
        <v>0</v>
      </c>
      <c r="NO59">
        <v>0.33333333333333331</v>
      </c>
      <c r="NP59">
        <v>0</v>
      </c>
      <c r="NQ59">
        <v>0.66666666666666663</v>
      </c>
      <c r="NR59">
        <v>63.666666666666657</v>
      </c>
      <c r="NS59">
        <v>3</v>
      </c>
      <c r="NT59">
        <v>0.33333333333333331</v>
      </c>
      <c r="NU59">
        <v>3</v>
      </c>
      <c r="OE59">
        <v>2.333333333333333</v>
      </c>
      <c r="OF59">
        <v>3.588888888888889</v>
      </c>
      <c r="OG59">
        <v>3</v>
      </c>
      <c r="OH59">
        <v>0</v>
      </c>
      <c r="OI59">
        <v>0.66666666666666663</v>
      </c>
      <c r="OJ59">
        <v>0.33333333333333331</v>
      </c>
      <c r="OK59">
        <v>0</v>
      </c>
      <c r="OL59">
        <v>0</v>
      </c>
      <c r="OM59">
        <v>0</v>
      </c>
      <c r="ON59">
        <v>0</v>
      </c>
      <c r="OO59">
        <v>40</v>
      </c>
      <c r="OP59">
        <v>6</v>
      </c>
      <c r="OQ59">
        <v>87</v>
      </c>
      <c r="OR59">
        <v>116</v>
      </c>
      <c r="OS59">
        <v>35</v>
      </c>
      <c r="OT59">
        <v>0.14084507042253519</v>
      </c>
      <c r="OU59">
        <v>2.1126760563380281E-2</v>
      </c>
      <c r="OV59">
        <v>0.30633802816901412</v>
      </c>
      <c r="OW59">
        <v>0.40845070422535212</v>
      </c>
      <c r="OX59">
        <v>0.1232394366197183</v>
      </c>
      <c r="OY59">
        <v>47.091549295774648</v>
      </c>
      <c r="OZ59">
        <v>284</v>
      </c>
      <c r="PA59">
        <v>0.51737451737451734</v>
      </c>
      <c r="PB59">
        <v>259</v>
      </c>
      <c r="PC59">
        <v>6.108267795792079</v>
      </c>
      <c r="PD59">
        <v>3030</v>
      </c>
      <c r="PE59">
        <v>0.34884488448844891</v>
      </c>
      <c r="PF59">
        <v>0.28712871287128711</v>
      </c>
      <c r="PG59">
        <v>0.13927392739273931</v>
      </c>
      <c r="PH59">
        <v>0.17722772277227719</v>
      </c>
      <c r="PI59">
        <v>4.4554455445544552E-2</v>
      </c>
      <c r="PJ59">
        <v>2.9702970297029699E-3</v>
      </c>
      <c r="PK59">
        <v>0</v>
      </c>
      <c r="PL59">
        <v>1981</v>
      </c>
      <c r="PM59">
        <v>1550</v>
      </c>
      <c r="PN59">
        <v>3131</v>
      </c>
      <c r="PO59">
        <v>3916</v>
      </c>
      <c r="PP59">
        <v>4694</v>
      </c>
      <c r="PQ59">
        <v>13</v>
      </c>
      <c r="PR59">
        <v>10.199999999999999</v>
      </c>
      <c r="PS59">
        <v>20.5</v>
      </c>
      <c r="PT59">
        <v>25.6</v>
      </c>
      <c r="PU59">
        <v>30.7</v>
      </c>
      <c r="PV59">
        <v>49.2</v>
      </c>
      <c r="PW59">
        <v>0.52994050698396278</v>
      </c>
    </row>
    <row r="60" spans="1:439" x14ac:dyDescent="0.3">
      <c r="A60" t="s">
        <v>800</v>
      </c>
      <c r="B60" t="s">
        <v>814</v>
      </c>
      <c r="C60">
        <v>1</v>
      </c>
      <c r="D60" t="s">
        <v>818</v>
      </c>
      <c r="E60" t="s">
        <v>821</v>
      </c>
      <c r="F60" t="s">
        <v>196</v>
      </c>
      <c r="G60" t="s">
        <v>687</v>
      </c>
      <c r="H60" t="s">
        <v>688</v>
      </c>
      <c r="I60" t="s">
        <v>689</v>
      </c>
      <c r="J60" t="s">
        <v>690</v>
      </c>
      <c r="K60">
        <v>9.9986829999999998</v>
      </c>
      <c r="L60">
        <v>48.392999000000003</v>
      </c>
      <c r="M60" t="s">
        <v>692</v>
      </c>
      <c r="N60" t="s">
        <v>691</v>
      </c>
      <c r="O60" t="s">
        <v>692</v>
      </c>
      <c r="P60" t="s">
        <v>827</v>
      </c>
      <c r="Q60">
        <v>1</v>
      </c>
      <c r="R60">
        <v>12</v>
      </c>
      <c r="S60">
        <v>53</v>
      </c>
      <c r="T60">
        <v>73</v>
      </c>
      <c r="U60">
        <v>123</v>
      </c>
      <c r="V60">
        <v>8421000</v>
      </c>
      <c r="W60" t="s">
        <v>606</v>
      </c>
      <c r="X60">
        <v>0</v>
      </c>
      <c r="Y60">
        <v>80.95</v>
      </c>
      <c r="Z60">
        <v>21.7</v>
      </c>
      <c r="AA60">
        <v>5.4560000000000004</v>
      </c>
      <c r="AB60">
        <v>6.08</v>
      </c>
      <c r="AC60">
        <v>15.8</v>
      </c>
      <c r="AD60">
        <v>16.100000000000001</v>
      </c>
      <c r="AE60">
        <v>51.28</v>
      </c>
      <c r="AF60">
        <v>96.65</v>
      </c>
      <c r="AG60">
        <v>352</v>
      </c>
      <c r="AH60">
        <v>10.75</v>
      </c>
      <c r="AI60">
        <v>4.76</v>
      </c>
      <c r="AJ60">
        <v>13.8</v>
      </c>
      <c r="AK60">
        <v>176068</v>
      </c>
      <c r="AL60">
        <v>2650</v>
      </c>
      <c r="AM60">
        <v>5</v>
      </c>
      <c r="AN60">
        <v>72.61</v>
      </c>
      <c r="AO60">
        <v>29.16</v>
      </c>
      <c r="AP60">
        <v>2.0499999999999998</v>
      </c>
      <c r="AQ60">
        <v>47.36</v>
      </c>
      <c r="AR60">
        <v>55.296491697259967</v>
      </c>
      <c r="AS60">
        <v>3.47</v>
      </c>
      <c r="AT60">
        <v>290.95</v>
      </c>
      <c r="AU60">
        <v>61043</v>
      </c>
      <c r="AV60">
        <v>753.61728395061732</v>
      </c>
      <c r="AW60">
        <v>30274</v>
      </c>
      <c r="AX60">
        <v>30769</v>
      </c>
      <c r="AY60">
        <v>13.28</v>
      </c>
      <c r="AZ60">
        <v>-12.4</v>
      </c>
      <c r="BA60">
        <v>42.2</v>
      </c>
      <c r="BB60">
        <v>34.728907094498489</v>
      </c>
      <c r="BC60">
        <v>1117.79</v>
      </c>
      <c r="BD60">
        <v>0.50367432826157332</v>
      </c>
      <c r="BE60">
        <v>1922</v>
      </c>
      <c r="BF60">
        <v>1901</v>
      </c>
      <c r="BG60">
        <v>2479</v>
      </c>
      <c r="BH60">
        <v>2830</v>
      </c>
      <c r="BI60">
        <v>1729</v>
      </c>
      <c r="BJ60">
        <v>1282</v>
      </c>
      <c r="BK60">
        <v>3832</v>
      </c>
      <c r="BL60">
        <v>4453</v>
      </c>
      <c r="BM60">
        <v>4647</v>
      </c>
      <c r="BN60">
        <v>4635</v>
      </c>
      <c r="BO60">
        <v>4456</v>
      </c>
      <c r="BP60">
        <v>3999</v>
      </c>
      <c r="BQ60">
        <v>3992</v>
      </c>
      <c r="BR60">
        <v>4133</v>
      </c>
      <c r="BS60">
        <v>3936</v>
      </c>
      <c r="BT60">
        <v>5991</v>
      </c>
      <c r="BU60">
        <v>5987</v>
      </c>
      <c r="BV60">
        <v>61780</v>
      </c>
      <c r="BW60">
        <v>1025</v>
      </c>
      <c r="BX60">
        <v>1031</v>
      </c>
      <c r="BY60">
        <v>1340</v>
      </c>
      <c r="BZ60">
        <v>1471</v>
      </c>
      <c r="CA60">
        <v>897</v>
      </c>
      <c r="CB60">
        <v>708</v>
      </c>
      <c r="CC60">
        <v>1945</v>
      </c>
      <c r="CD60">
        <v>2295</v>
      </c>
      <c r="CE60">
        <v>2346</v>
      </c>
      <c r="CF60">
        <v>2369</v>
      </c>
      <c r="CG60">
        <v>2286</v>
      </c>
      <c r="CH60">
        <v>2015</v>
      </c>
      <c r="CI60">
        <v>2067</v>
      </c>
      <c r="CJ60">
        <v>2092</v>
      </c>
      <c r="CK60">
        <v>1919</v>
      </c>
      <c r="CL60">
        <v>2799</v>
      </c>
      <c r="CM60">
        <v>2530</v>
      </c>
      <c r="CN60">
        <v>30663</v>
      </c>
      <c r="CO60">
        <v>897</v>
      </c>
      <c r="CP60">
        <v>870</v>
      </c>
      <c r="CQ60">
        <v>1139</v>
      </c>
      <c r="CR60">
        <v>1359</v>
      </c>
      <c r="CS60">
        <v>832</v>
      </c>
      <c r="CT60">
        <v>574</v>
      </c>
      <c r="CU60">
        <v>1887</v>
      </c>
      <c r="CV60">
        <v>2158</v>
      </c>
      <c r="CW60">
        <v>2301</v>
      </c>
      <c r="CX60">
        <v>2266</v>
      </c>
      <c r="CY60">
        <v>2170</v>
      </c>
      <c r="CZ60">
        <v>1984</v>
      </c>
      <c r="DA60">
        <v>1925</v>
      </c>
      <c r="DB60">
        <v>2041</v>
      </c>
      <c r="DC60">
        <v>2017</v>
      </c>
      <c r="DD60">
        <v>3192</v>
      </c>
      <c r="DE60">
        <v>3457</v>
      </c>
      <c r="DF60">
        <v>31117</v>
      </c>
      <c r="DG60">
        <v>0.15691838714147199</v>
      </c>
      <c r="DH60">
        <v>36.4</v>
      </c>
      <c r="DI60">
        <v>78.2</v>
      </c>
      <c r="DJ60">
        <v>23.59</v>
      </c>
      <c r="DK60">
        <v>91.76</v>
      </c>
      <c r="DL60">
        <v>15.04</v>
      </c>
      <c r="DM60">
        <v>42.06</v>
      </c>
      <c r="DN60">
        <v>105.93</v>
      </c>
      <c r="DO60">
        <v>63.87</v>
      </c>
      <c r="DP60">
        <v>34.79</v>
      </c>
      <c r="DQ60">
        <v>17.100000000000001</v>
      </c>
      <c r="DR60">
        <v>30.48</v>
      </c>
      <c r="DS60">
        <v>85.859999999999985</v>
      </c>
      <c r="DT60">
        <v>69.33</v>
      </c>
      <c r="DU60">
        <v>5.7074521239126499E-2</v>
      </c>
      <c r="DV60">
        <v>8.9</v>
      </c>
      <c r="DW60">
        <v>22.5</v>
      </c>
      <c r="DX60">
        <v>111.17</v>
      </c>
      <c r="DY60">
        <v>36.619999999999997</v>
      </c>
      <c r="DZ60">
        <v>8.7200000000000006</v>
      </c>
      <c r="EA60">
        <v>9.82</v>
      </c>
      <c r="EB60">
        <v>9.7100000000000009</v>
      </c>
      <c r="EC60">
        <v>6.84</v>
      </c>
      <c r="ED60">
        <v>19.440000000000001</v>
      </c>
      <c r="EE60">
        <v>12.07</v>
      </c>
      <c r="EF60">
        <v>0.44</v>
      </c>
      <c r="EG60">
        <v>4032.1463211860878</v>
      </c>
      <c r="EH60">
        <v>36.580296522100603</v>
      </c>
      <c r="EI60">
        <v>76.19</v>
      </c>
      <c r="EJ60">
        <v>26063.78</v>
      </c>
      <c r="EK60">
        <v>1712.6</v>
      </c>
      <c r="EL60">
        <v>555.73</v>
      </c>
      <c r="EM60">
        <v>22.04</v>
      </c>
      <c r="EN60">
        <v>34.75</v>
      </c>
      <c r="EO60">
        <v>0.39</v>
      </c>
      <c r="EP60">
        <v>5.42</v>
      </c>
      <c r="EQ60">
        <v>12.37</v>
      </c>
      <c r="ER60">
        <v>8.69</v>
      </c>
      <c r="ES60">
        <v>3.25</v>
      </c>
      <c r="ET60">
        <v>17.91</v>
      </c>
      <c r="EU60">
        <v>2.23</v>
      </c>
      <c r="EV60">
        <v>46320</v>
      </c>
      <c r="EW60">
        <v>3655.73</v>
      </c>
      <c r="EX60">
        <v>25.57</v>
      </c>
      <c r="EY60">
        <v>67.25</v>
      </c>
      <c r="EZ60">
        <v>12.88</v>
      </c>
      <c r="FA60">
        <v>13.83</v>
      </c>
      <c r="FB60">
        <v>0.98</v>
      </c>
      <c r="FC60">
        <v>29442</v>
      </c>
      <c r="FD60">
        <v>26.38</v>
      </c>
      <c r="FE60">
        <v>27122</v>
      </c>
      <c r="FF60">
        <v>78.44</v>
      </c>
      <c r="FG60">
        <v>19.079999999999998</v>
      </c>
      <c r="FH60">
        <v>114</v>
      </c>
      <c r="FI60">
        <v>3</v>
      </c>
      <c r="FJ60">
        <v>114</v>
      </c>
      <c r="FK60">
        <v>0</v>
      </c>
      <c r="FL60">
        <v>93</v>
      </c>
      <c r="FM60">
        <v>2</v>
      </c>
      <c r="FN60">
        <v>92</v>
      </c>
      <c r="FO60">
        <v>0</v>
      </c>
      <c r="FP60">
        <v>13341</v>
      </c>
      <c r="FQ60">
        <v>266</v>
      </c>
      <c r="FR60">
        <v>13075</v>
      </c>
      <c r="FS60">
        <v>0</v>
      </c>
      <c r="FT60">
        <v>85.47</v>
      </c>
      <c r="FU60">
        <v>10.44</v>
      </c>
      <c r="FV60">
        <v>4.09</v>
      </c>
      <c r="FW60">
        <v>100.75347004961949</v>
      </c>
      <c r="FX60">
        <v>215.40532408499391</v>
      </c>
      <c r="FY60">
        <v>11.26474288758909</v>
      </c>
      <c r="FZ60">
        <v>891.735341030222</v>
      </c>
      <c r="GA60">
        <v>316.15879413461329</v>
      </c>
      <c r="GB60">
        <v>68.132004575295511</v>
      </c>
      <c r="GC60">
        <v>65.2</v>
      </c>
      <c r="GD60">
        <v>93.072573375210439</v>
      </c>
      <c r="GE60">
        <v>6.9274266247895611</v>
      </c>
      <c r="GF60">
        <v>1.608040201005025</v>
      </c>
      <c r="GG60">
        <v>0</v>
      </c>
      <c r="GH60">
        <v>1</v>
      </c>
      <c r="GI60">
        <v>0</v>
      </c>
      <c r="GJ60">
        <v>0</v>
      </c>
      <c r="GK60">
        <v>6.8644600325458327E-2</v>
      </c>
      <c r="GL60">
        <v>0</v>
      </c>
      <c r="GM60">
        <v>0.30834213305174241</v>
      </c>
      <c r="GN60">
        <v>4.4350580781415001</v>
      </c>
      <c r="GO60">
        <v>0</v>
      </c>
      <c r="GP60">
        <v>5.3854276663146781</v>
      </c>
      <c r="GQ60">
        <v>90.601900739176344</v>
      </c>
      <c r="GR60">
        <v>947</v>
      </c>
      <c r="GS60">
        <v>2.898163208236844</v>
      </c>
      <c r="GT60">
        <v>2.9953302503955932</v>
      </c>
      <c r="GU60">
        <v>95.564941921858505</v>
      </c>
      <c r="GV60">
        <v>99.022801302931597</v>
      </c>
      <c r="GW60">
        <v>99.011857707509876</v>
      </c>
      <c r="GX60">
        <v>3.903194989316213</v>
      </c>
      <c r="GY60">
        <v>193.07702690063169</v>
      </c>
      <c r="GZ60">
        <v>3.2019000000000002</v>
      </c>
      <c r="HA60">
        <v>41.357100000000003</v>
      </c>
      <c r="HB60">
        <v>0.86899999999999999</v>
      </c>
      <c r="HC60">
        <v>0.19400000000000001</v>
      </c>
      <c r="HD60">
        <v>0.151</v>
      </c>
      <c r="HE60">
        <v>0.42899999999999999</v>
      </c>
      <c r="HF60">
        <v>0.158</v>
      </c>
      <c r="HG60">
        <v>6.9000000000000006E-2</v>
      </c>
      <c r="HH60">
        <v>2.7E-2</v>
      </c>
      <c r="HI60">
        <v>0.05</v>
      </c>
      <c r="HJ60">
        <v>0.20200000000000001</v>
      </c>
      <c r="HK60">
        <v>0.54600000000000004</v>
      </c>
      <c r="HL60">
        <v>0.17499999999999999</v>
      </c>
      <c r="HM60">
        <v>627.5</v>
      </c>
      <c r="HN60">
        <v>1.8067126664251829</v>
      </c>
      <c r="HO60">
        <v>625.79</v>
      </c>
      <c r="HP60">
        <v>517.1</v>
      </c>
      <c r="HQ60">
        <v>624.15</v>
      </c>
      <c r="HR60">
        <v>4.91</v>
      </c>
      <c r="HS60">
        <v>184</v>
      </c>
      <c r="HT60">
        <v>159</v>
      </c>
      <c r="HU60">
        <v>23</v>
      </c>
      <c r="HV60">
        <v>2</v>
      </c>
      <c r="HW60">
        <v>301.42686303097821</v>
      </c>
      <c r="HX60" t="s">
        <v>692</v>
      </c>
      <c r="HY60">
        <v>121</v>
      </c>
      <c r="HZ60">
        <v>3.8</v>
      </c>
      <c r="IA60">
        <v>3.6</v>
      </c>
      <c r="IB60">
        <v>4</v>
      </c>
      <c r="IC60">
        <v>4.0999999999999996</v>
      </c>
      <c r="ID60">
        <v>4.3</v>
      </c>
      <c r="IE60">
        <v>3</v>
      </c>
      <c r="IF60">
        <v>3.3</v>
      </c>
      <c r="IG60">
        <v>3.8</v>
      </c>
      <c r="IH60">
        <v>3.2</v>
      </c>
      <c r="II60">
        <v>3.8</v>
      </c>
      <c r="IJ60">
        <v>3.8</v>
      </c>
      <c r="IK60">
        <v>4</v>
      </c>
      <c r="IL60">
        <v>4.5</v>
      </c>
      <c r="IM60">
        <v>3.6</v>
      </c>
      <c r="IN60">
        <v>4.5</v>
      </c>
      <c r="IO60">
        <v>3.5</v>
      </c>
      <c r="IP60">
        <v>3.9</v>
      </c>
      <c r="IQ60">
        <v>3.8</v>
      </c>
      <c r="IR60">
        <v>4.2</v>
      </c>
      <c r="IS60">
        <v>4.2</v>
      </c>
      <c r="IT60">
        <v>4</v>
      </c>
      <c r="IU60">
        <v>4.0999999999999996</v>
      </c>
      <c r="IV60">
        <v>4.5</v>
      </c>
      <c r="IW60">
        <v>4.4000000000000004</v>
      </c>
      <c r="IX60">
        <v>3.8</v>
      </c>
      <c r="IY60">
        <v>3.9</v>
      </c>
      <c r="IZ60">
        <v>4.8</v>
      </c>
      <c r="JA60">
        <v>4.5</v>
      </c>
      <c r="JB60">
        <v>2.7</v>
      </c>
      <c r="JC60">
        <v>3.1</v>
      </c>
      <c r="JD60">
        <v>2.8</v>
      </c>
      <c r="JE60">
        <v>2.8</v>
      </c>
      <c r="JF60">
        <v>3.6</v>
      </c>
      <c r="JG60" t="s">
        <v>255</v>
      </c>
      <c r="JH60">
        <v>162</v>
      </c>
      <c r="JI60">
        <v>46</v>
      </c>
      <c r="JJ60">
        <v>3.94</v>
      </c>
      <c r="JK60">
        <v>3.7</v>
      </c>
      <c r="JL60">
        <v>4.2</v>
      </c>
      <c r="JM60">
        <v>4.2</v>
      </c>
      <c r="JN60">
        <v>4.4000000000000004</v>
      </c>
      <c r="JO60">
        <v>3.2</v>
      </c>
      <c r="JP60">
        <v>3.7</v>
      </c>
      <c r="JQ60">
        <v>3.9</v>
      </c>
      <c r="JR60">
        <v>3</v>
      </c>
      <c r="JS60">
        <v>4</v>
      </c>
      <c r="JT60">
        <v>4</v>
      </c>
      <c r="JU60">
        <v>3.9</v>
      </c>
      <c r="JV60">
        <v>4.7</v>
      </c>
      <c r="JW60">
        <v>3.9</v>
      </c>
      <c r="JX60">
        <v>4.5999999999999996</v>
      </c>
      <c r="JY60">
        <v>3.9</v>
      </c>
      <c r="JZ60">
        <v>4.2</v>
      </c>
      <c r="KA60">
        <v>3.9</v>
      </c>
      <c r="KB60">
        <v>4.5</v>
      </c>
      <c r="KC60">
        <v>4.3</v>
      </c>
      <c r="KD60">
        <v>3.9</v>
      </c>
      <c r="KE60">
        <v>4.0999999999999996</v>
      </c>
      <c r="KF60">
        <v>4.5999999999999996</v>
      </c>
      <c r="KG60">
        <v>4.7</v>
      </c>
      <c r="KH60">
        <v>4</v>
      </c>
      <c r="KI60">
        <v>3.9</v>
      </c>
      <c r="KJ60">
        <v>5</v>
      </c>
      <c r="KK60">
        <v>4.5</v>
      </c>
      <c r="KL60">
        <v>3</v>
      </c>
      <c r="KM60">
        <v>3.5</v>
      </c>
      <c r="KN60">
        <v>2.7</v>
      </c>
      <c r="KO60">
        <v>3.1</v>
      </c>
      <c r="KP60">
        <v>3.7</v>
      </c>
      <c r="KQ60" t="s">
        <v>203</v>
      </c>
      <c r="KR60">
        <v>99.6</v>
      </c>
      <c r="KS60">
        <v>5.22</v>
      </c>
      <c r="KT60">
        <v>9.11</v>
      </c>
      <c r="KU60">
        <v>9.2100000000000009</v>
      </c>
      <c r="KV60">
        <v>43.15</v>
      </c>
      <c r="KW60">
        <v>3.92</v>
      </c>
      <c r="KX60">
        <v>0</v>
      </c>
      <c r="KY60">
        <v>0</v>
      </c>
      <c r="KZ60">
        <v>768.15</v>
      </c>
      <c r="LA60">
        <v>83.9</v>
      </c>
      <c r="LB60">
        <v>769.78</v>
      </c>
      <c r="LC60">
        <v>86.68</v>
      </c>
      <c r="LD60">
        <v>617.84</v>
      </c>
      <c r="LE60">
        <v>89.67</v>
      </c>
      <c r="LF60">
        <v>188.74</v>
      </c>
      <c r="LG60">
        <v>99.9</v>
      </c>
      <c r="LH60">
        <v>74.94</v>
      </c>
      <c r="LI60">
        <v>72.87</v>
      </c>
      <c r="LJ60">
        <v>7.81</v>
      </c>
      <c r="LK60">
        <v>12.79</v>
      </c>
      <c r="LL60">
        <v>11.65</v>
      </c>
      <c r="LM60">
        <v>5.47</v>
      </c>
      <c r="LN60">
        <v>2.41</v>
      </c>
      <c r="LO60">
        <v>19.899999999999999</v>
      </c>
      <c r="LP60">
        <v>2.25</v>
      </c>
      <c r="LQ60">
        <v>25.24</v>
      </c>
      <c r="LR60">
        <v>2.13</v>
      </c>
      <c r="LS60">
        <v>74.955911823647298</v>
      </c>
      <c r="LT60">
        <v>7.4281080365417704</v>
      </c>
      <c r="LU60">
        <v>10.0908483633935</v>
      </c>
      <c r="LV60">
        <v>112208.62426994101</v>
      </c>
      <c r="LW60">
        <v>15106</v>
      </c>
      <c r="LX60">
        <v>7205</v>
      </c>
      <c r="LY60">
        <v>7580</v>
      </c>
      <c r="LZ60">
        <v>321</v>
      </c>
      <c r="MA60">
        <v>451</v>
      </c>
      <c r="MB60">
        <v>597</v>
      </c>
      <c r="MC60">
        <v>2876</v>
      </c>
      <c r="MD60">
        <v>5929</v>
      </c>
      <c r="ME60">
        <v>3412</v>
      </c>
      <c r="MF60">
        <v>1681</v>
      </c>
      <c r="MG60">
        <v>160</v>
      </c>
      <c r="MH60">
        <v>1497</v>
      </c>
      <c r="MI60">
        <v>816</v>
      </c>
      <c r="MJ60">
        <v>656</v>
      </c>
      <c r="MK60">
        <v>0.44565217391304401</v>
      </c>
      <c r="ML60">
        <v>26</v>
      </c>
      <c r="MM60">
        <v>66</v>
      </c>
      <c r="MN60">
        <v>88</v>
      </c>
      <c r="MO60">
        <v>293</v>
      </c>
      <c r="MP60">
        <v>505</v>
      </c>
      <c r="MQ60">
        <v>357</v>
      </c>
      <c r="MR60">
        <v>157</v>
      </c>
      <c r="MS60">
        <v>32</v>
      </c>
      <c r="MT60">
        <v>112209</v>
      </c>
      <c r="MU60">
        <v>1.8381898705820601</v>
      </c>
      <c r="MV60">
        <v>44.103999999999999</v>
      </c>
      <c r="MW60">
        <v>44.655813953488398</v>
      </c>
      <c r="MX60">
        <v>44.152219873150102</v>
      </c>
      <c r="MY60">
        <v>9198.7008613319194</v>
      </c>
      <c r="MZ60">
        <v>4.7539489433403803</v>
      </c>
      <c r="NA60">
        <v>4.3424947145877404</v>
      </c>
      <c r="NB60">
        <v>87.917547568710404</v>
      </c>
      <c r="NC60">
        <v>1724.7610993657499</v>
      </c>
      <c r="ND60">
        <v>0.29530201342281881</v>
      </c>
      <c r="NE60">
        <v>149</v>
      </c>
      <c r="NF60">
        <v>41.464524791167939</v>
      </c>
      <c r="NG60">
        <v>5.5810152525363286</v>
      </c>
      <c r="NH60">
        <v>33</v>
      </c>
      <c r="NI60">
        <v>36</v>
      </c>
      <c r="NJ60">
        <v>53</v>
      </c>
      <c r="NK60">
        <v>71</v>
      </c>
      <c r="NL60">
        <v>70</v>
      </c>
      <c r="NM60">
        <v>0.12547528517110271</v>
      </c>
      <c r="NN60">
        <v>0.13688212927756649</v>
      </c>
      <c r="NO60">
        <v>0.20152091254752849</v>
      </c>
      <c r="NP60">
        <v>0.26996197718631182</v>
      </c>
      <c r="NQ60">
        <v>0.26615969581749049</v>
      </c>
      <c r="NR60">
        <v>47.952471482889727</v>
      </c>
      <c r="NS60">
        <v>263</v>
      </c>
      <c r="NT60">
        <v>0.49429657794676812</v>
      </c>
      <c r="NU60">
        <v>263</v>
      </c>
      <c r="NV60">
        <v>83.203857142857146</v>
      </c>
      <c r="NW60">
        <v>10</v>
      </c>
      <c r="NX60">
        <v>0</v>
      </c>
      <c r="NY60">
        <v>0.1</v>
      </c>
      <c r="NZ60">
        <v>0.1</v>
      </c>
      <c r="OA60">
        <v>0.4</v>
      </c>
      <c r="OB60">
        <v>0</v>
      </c>
      <c r="OC60">
        <v>0.2</v>
      </c>
      <c r="OD60">
        <v>0.2</v>
      </c>
      <c r="OE60">
        <v>3.430769230769231</v>
      </c>
      <c r="OF60">
        <v>14.43032191697192</v>
      </c>
      <c r="OG60">
        <v>195</v>
      </c>
      <c r="OH60">
        <v>0.1025641025641026</v>
      </c>
      <c r="OI60">
        <v>0.40512820512820508</v>
      </c>
      <c r="OJ60">
        <v>0.1846153846153846</v>
      </c>
      <c r="OK60">
        <v>0.14871794871794869</v>
      </c>
      <c r="OL60">
        <v>9.7435897435897437E-2</v>
      </c>
      <c r="OM60">
        <v>3.5897435897435888E-2</v>
      </c>
      <c r="ON60">
        <v>2.564102564102564E-2</v>
      </c>
      <c r="OO60">
        <v>55</v>
      </c>
      <c r="OP60">
        <v>77</v>
      </c>
      <c r="OQ60">
        <v>377</v>
      </c>
      <c r="OR60">
        <v>247</v>
      </c>
      <c r="OS60">
        <v>82</v>
      </c>
      <c r="OT60">
        <v>6.5632458233890217E-2</v>
      </c>
      <c r="OU60">
        <v>9.1885441527446307E-2</v>
      </c>
      <c r="OV60">
        <v>0.44988066825775658</v>
      </c>
      <c r="OW60">
        <v>0.2947494033412888</v>
      </c>
      <c r="OX60">
        <v>9.7852028639618144E-2</v>
      </c>
      <c r="OY60">
        <v>45.917661097852033</v>
      </c>
      <c r="OZ60">
        <v>838</v>
      </c>
      <c r="PA60">
        <v>0.45571245186136072</v>
      </c>
      <c r="PB60">
        <v>779</v>
      </c>
      <c r="PC60">
        <v>7.3184649491295</v>
      </c>
      <c r="PD60">
        <v>16278</v>
      </c>
      <c r="PE60">
        <v>0.23497972723921859</v>
      </c>
      <c r="PF60">
        <v>0.29186632264405948</v>
      </c>
      <c r="PG60">
        <v>0.2388499815702175</v>
      </c>
      <c r="PH60">
        <v>0.16721956014252359</v>
      </c>
      <c r="PI60">
        <v>6.149404103698243E-2</v>
      </c>
      <c r="PJ60">
        <v>5.3446369332841876E-3</v>
      </c>
      <c r="PK60">
        <v>2.4573043371421552E-4</v>
      </c>
      <c r="PL60">
        <v>10660</v>
      </c>
      <c r="PM60">
        <v>9026</v>
      </c>
      <c r="PN60">
        <v>17151</v>
      </c>
      <c r="PO60">
        <v>11997</v>
      </c>
      <c r="PP60">
        <v>11760</v>
      </c>
      <c r="PQ60">
        <v>17.600000000000001</v>
      </c>
      <c r="PR60">
        <v>14.9</v>
      </c>
      <c r="PS60">
        <v>28.3</v>
      </c>
      <c r="PT60">
        <v>19.8</v>
      </c>
      <c r="PU60">
        <v>19.399999999999999</v>
      </c>
      <c r="PV60">
        <v>42.2</v>
      </c>
      <c r="PW60">
        <v>0.50405451894566122</v>
      </c>
    </row>
    <row r="61" spans="1:439" x14ac:dyDescent="0.3">
      <c r="A61" t="s">
        <v>800</v>
      </c>
      <c r="B61" t="s">
        <v>814</v>
      </c>
      <c r="C61">
        <v>1</v>
      </c>
      <c r="D61" t="s">
        <v>818</v>
      </c>
      <c r="E61" t="s">
        <v>820</v>
      </c>
      <c r="F61" t="s">
        <v>209</v>
      </c>
      <c r="G61" t="s">
        <v>681</v>
      </c>
      <c r="H61" t="s">
        <v>682</v>
      </c>
      <c r="I61" t="s">
        <v>683</v>
      </c>
      <c r="J61" t="s">
        <v>684</v>
      </c>
      <c r="K61">
        <v>9.1370050000000003</v>
      </c>
      <c r="L61">
        <v>49.911358999999997</v>
      </c>
      <c r="M61" t="s">
        <v>685</v>
      </c>
      <c r="N61" t="s">
        <v>685</v>
      </c>
      <c r="O61" t="s">
        <v>686</v>
      </c>
      <c r="P61" t="s">
        <v>827</v>
      </c>
      <c r="Q61">
        <v>2</v>
      </c>
      <c r="R61">
        <v>21</v>
      </c>
      <c r="S61">
        <v>54</v>
      </c>
      <c r="T61">
        <v>76</v>
      </c>
      <c r="U61">
        <v>214</v>
      </c>
      <c r="V61">
        <v>0</v>
      </c>
      <c r="W61" t="s">
        <v>900</v>
      </c>
      <c r="X61">
        <v>0</v>
      </c>
      <c r="Y61">
        <v>15.6</v>
      </c>
      <c r="Z61">
        <v>16.600000000000001</v>
      </c>
      <c r="AA61">
        <v>3.847</v>
      </c>
      <c r="AB61">
        <v>4.03</v>
      </c>
      <c r="AC61">
        <v>27.6</v>
      </c>
      <c r="AD61">
        <v>7.5</v>
      </c>
      <c r="AE61">
        <v>175.44</v>
      </c>
      <c r="AF61">
        <v>354.96</v>
      </c>
      <c r="AG61">
        <v>262</v>
      </c>
      <c r="AH61">
        <v>5.97</v>
      </c>
      <c r="AI61">
        <v>4.47</v>
      </c>
      <c r="AJ61">
        <v>10.9</v>
      </c>
      <c r="AK61">
        <v>16112</v>
      </c>
      <c r="AL61">
        <v>0</v>
      </c>
      <c r="AM61">
        <v>1</v>
      </c>
      <c r="AN61">
        <v>125.54</v>
      </c>
      <c r="AO61">
        <v>36.090000000000003</v>
      </c>
      <c r="AP61">
        <v>2.5</v>
      </c>
      <c r="AQ61">
        <v>51.37</v>
      </c>
      <c r="AR61">
        <v>61.43214104737109</v>
      </c>
      <c r="AS61">
        <v>6.08</v>
      </c>
      <c r="AT61">
        <v>202.96</v>
      </c>
      <c r="AU61">
        <v>4902</v>
      </c>
      <c r="AV61">
        <v>306.375</v>
      </c>
      <c r="AW61">
        <v>2456</v>
      </c>
      <c r="AX61">
        <v>2446</v>
      </c>
      <c r="AY61">
        <v>0.8</v>
      </c>
      <c r="AZ61">
        <v>-39.700000000000003</v>
      </c>
      <c r="BA61">
        <v>45.5</v>
      </c>
      <c r="BB61">
        <v>18.345808383233539</v>
      </c>
      <c r="BC61">
        <v>498.21</v>
      </c>
      <c r="BD61">
        <v>0.50041254125412538</v>
      </c>
      <c r="BE61">
        <v>121</v>
      </c>
      <c r="BF61">
        <v>121</v>
      </c>
      <c r="BG61">
        <v>156</v>
      </c>
      <c r="BH61">
        <v>198</v>
      </c>
      <c r="BI61">
        <v>139</v>
      </c>
      <c r="BJ61">
        <v>79</v>
      </c>
      <c r="BK61">
        <v>227</v>
      </c>
      <c r="BL61">
        <v>240</v>
      </c>
      <c r="BM61">
        <v>303</v>
      </c>
      <c r="BN61">
        <v>295</v>
      </c>
      <c r="BO61">
        <v>299</v>
      </c>
      <c r="BP61">
        <v>286</v>
      </c>
      <c r="BQ61">
        <v>334</v>
      </c>
      <c r="BR61">
        <v>476</v>
      </c>
      <c r="BS61">
        <v>456</v>
      </c>
      <c r="BT61">
        <v>624</v>
      </c>
      <c r="BU61">
        <v>401</v>
      </c>
      <c r="BV61">
        <v>4848</v>
      </c>
      <c r="BW61">
        <v>71</v>
      </c>
      <c r="BX61">
        <v>67</v>
      </c>
      <c r="BY61">
        <v>83</v>
      </c>
      <c r="BZ61">
        <v>114</v>
      </c>
      <c r="CA61">
        <v>73</v>
      </c>
      <c r="CB61">
        <v>44</v>
      </c>
      <c r="CC61">
        <v>140</v>
      </c>
      <c r="CD61">
        <v>130</v>
      </c>
      <c r="CE61">
        <v>155</v>
      </c>
      <c r="CF61">
        <v>142</v>
      </c>
      <c r="CG61">
        <v>143</v>
      </c>
      <c r="CH61">
        <v>133</v>
      </c>
      <c r="CI61">
        <v>156</v>
      </c>
      <c r="CJ61">
        <v>239</v>
      </c>
      <c r="CK61">
        <v>239</v>
      </c>
      <c r="CL61">
        <v>290</v>
      </c>
      <c r="CM61">
        <v>163</v>
      </c>
      <c r="CN61">
        <v>2422</v>
      </c>
      <c r="CO61">
        <v>50</v>
      </c>
      <c r="CP61">
        <v>54</v>
      </c>
      <c r="CQ61">
        <v>73</v>
      </c>
      <c r="CR61">
        <v>84</v>
      </c>
      <c r="CS61">
        <v>66</v>
      </c>
      <c r="CT61">
        <v>35</v>
      </c>
      <c r="CU61">
        <v>87</v>
      </c>
      <c r="CV61">
        <v>110</v>
      </c>
      <c r="CW61">
        <v>148</v>
      </c>
      <c r="CX61">
        <v>153</v>
      </c>
      <c r="CY61">
        <v>156</v>
      </c>
      <c r="CZ61">
        <v>153</v>
      </c>
      <c r="DA61">
        <v>178</v>
      </c>
      <c r="DB61">
        <v>237</v>
      </c>
      <c r="DC61">
        <v>217</v>
      </c>
      <c r="DD61">
        <v>334</v>
      </c>
      <c r="DE61">
        <v>238</v>
      </c>
      <c r="DF61">
        <v>2426</v>
      </c>
      <c r="DG61">
        <v>0.116809797050102</v>
      </c>
      <c r="DH61">
        <v>13.2</v>
      </c>
      <c r="DI61">
        <v>80.2</v>
      </c>
      <c r="DJ61">
        <v>34.659999999999997</v>
      </c>
      <c r="DK61">
        <v>91.62</v>
      </c>
      <c r="DL61">
        <v>18.55</v>
      </c>
      <c r="DM61">
        <v>29.54</v>
      </c>
      <c r="DN61">
        <v>29.54</v>
      </c>
      <c r="DO61">
        <v>0</v>
      </c>
      <c r="DP61">
        <v>0</v>
      </c>
      <c r="DQ61">
        <v>19.5</v>
      </c>
      <c r="DR61">
        <v>0</v>
      </c>
      <c r="DS61">
        <v>0</v>
      </c>
      <c r="DT61">
        <v>0</v>
      </c>
      <c r="DU61">
        <v>0</v>
      </c>
      <c r="DV61">
        <v>4.5999999999999996</v>
      </c>
      <c r="DW61">
        <v>25.5</v>
      </c>
      <c r="DX61">
        <v>111.18</v>
      </c>
      <c r="DY61">
        <v>29.51</v>
      </c>
      <c r="DZ61">
        <v>4</v>
      </c>
      <c r="EA61">
        <v>8.34</v>
      </c>
      <c r="EB61">
        <v>6.19</v>
      </c>
      <c r="EC61">
        <v>-26.01</v>
      </c>
      <c r="ED61">
        <v>-0.14000000000000001</v>
      </c>
      <c r="EE61">
        <v>6.44</v>
      </c>
      <c r="EF61">
        <v>0.21</v>
      </c>
      <c r="EG61">
        <v>2661.8400277275</v>
      </c>
      <c r="EH61">
        <v>33.118958678322493</v>
      </c>
      <c r="EI61">
        <v>80.39</v>
      </c>
      <c r="EJ61">
        <v>26894.66</v>
      </c>
      <c r="EK61">
        <v>4801.29</v>
      </c>
      <c r="EL61">
        <v>1267.6300000000001</v>
      </c>
      <c r="EM61">
        <v>24.86</v>
      </c>
      <c r="EN61">
        <v>28.78</v>
      </c>
      <c r="EO61">
        <v>0.35</v>
      </c>
      <c r="EP61">
        <v>6.85</v>
      </c>
      <c r="EQ61">
        <v>15.83</v>
      </c>
      <c r="ER61">
        <v>8.92</v>
      </c>
      <c r="ES61">
        <v>5.69</v>
      </c>
      <c r="ET61">
        <v>16.760000000000002</v>
      </c>
      <c r="EU61">
        <v>2.2799999999999998</v>
      </c>
      <c r="EV61">
        <v>42101</v>
      </c>
      <c r="EW61">
        <v>3357.43</v>
      </c>
      <c r="EX61">
        <v>24.6</v>
      </c>
      <c r="EY61">
        <v>71.099999999999994</v>
      </c>
      <c r="EZ61">
        <v>10.48</v>
      </c>
      <c r="FA61">
        <v>13.19</v>
      </c>
      <c r="FB61">
        <v>0.8</v>
      </c>
      <c r="FC61">
        <v>2870</v>
      </c>
      <c r="FD61">
        <v>28.13</v>
      </c>
      <c r="FE61">
        <v>2308</v>
      </c>
      <c r="FF61">
        <v>51.85</v>
      </c>
      <c r="FG61">
        <v>24.53</v>
      </c>
      <c r="FH61">
        <v>7</v>
      </c>
      <c r="FI61">
        <v>0</v>
      </c>
      <c r="FJ61">
        <v>7</v>
      </c>
      <c r="FK61">
        <v>0</v>
      </c>
      <c r="FL61">
        <v>7</v>
      </c>
      <c r="FM61">
        <v>0</v>
      </c>
      <c r="FN61">
        <v>7</v>
      </c>
      <c r="FO61">
        <v>0</v>
      </c>
      <c r="FP61">
        <v>443</v>
      </c>
      <c r="FQ61">
        <v>0</v>
      </c>
      <c r="FR61">
        <v>443</v>
      </c>
      <c r="FS61">
        <v>0</v>
      </c>
      <c r="FT61">
        <v>95.19</v>
      </c>
      <c r="FU61">
        <v>4.5199999999999996</v>
      </c>
      <c r="FV61">
        <v>0.28999999999999998</v>
      </c>
      <c r="FW61">
        <v>11.29116764584289</v>
      </c>
      <c r="FX61">
        <v>28.807847366997379</v>
      </c>
      <c r="FY61">
        <v>3.1528780470854709</v>
      </c>
      <c r="FZ61">
        <v>96.865120205310305</v>
      </c>
      <c r="GA61">
        <v>40.099015012840269</v>
      </c>
      <c r="GB61">
        <v>71.841783040737297</v>
      </c>
      <c r="GC61">
        <v>64.099999999999994</v>
      </c>
      <c r="GD61">
        <v>98.769945599891997</v>
      </c>
      <c r="GE61">
        <v>1.2300544001080029</v>
      </c>
      <c r="GF61">
        <v>1.1463414634146341</v>
      </c>
      <c r="GG61">
        <v>0</v>
      </c>
      <c r="GH61">
        <v>1</v>
      </c>
      <c r="GI61">
        <v>0</v>
      </c>
      <c r="GJ61">
        <v>0</v>
      </c>
      <c r="GK61">
        <v>1.4830779795499121</v>
      </c>
      <c r="GL61">
        <v>0</v>
      </c>
      <c r="GM61">
        <v>7.1999999999999995E-2</v>
      </c>
      <c r="GN61">
        <v>28</v>
      </c>
      <c r="GO61">
        <v>0</v>
      </c>
      <c r="GP61">
        <v>0</v>
      </c>
      <c r="GQ61">
        <v>92.800000000000011</v>
      </c>
      <c r="GR61">
        <v>125</v>
      </c>
      <c r="GS61">
        <v>0.79708319655616522</v>
      </c>
      <c r="GT61">
        <v>3.1172835532237699</v>
      </c>
      <c r="GU61">
        <v>72</v>
      </c>
      <c r="GV61">
        <v>100</v>
      </c>
      <c r="GW61">
        <v>100</v>
      </c>
      <c r="GX61">
        <v>2.5061884383025168</v>
      </c>
      <c r="GY61">
        <v>122.2473918232234</v>
      </c>
      <c r="GZ61">
        <v>3.1743999999999999</v>
      </c>
      <c r="HA61">
        <v>43.247399999999999</v>
      </c>
      <c r="HB61">
        <v>0.86499999999999999</v>
      </c>
      <c r="HC61">
        <v>0.17199999999999999</v>
      </c>
      <c r="HD61">
        <v>9.2999999999999999E-2</v>
      </c>
      <c r="HE61">
        <v>0.51500000000000001</v>
      </c>
      <c r="HF61">
        <v>0.14799999999999999</v>
      </c>
      <c r="HG61">
        <v>7.2999999999999995E-2</v>
      </c>
      <c r="HH61">
        <v>2.3E-2</v>
      </c>
      <c r="HI61">
        <v>2.9000000000000001E-2</v>
      </c>
      <c r="HJ61">
        <v>0.19400000000000001</v>
      </c>
      <c r="HK61">
        <v>0.59</v>
      </c>
      <c r="HL61">
        <v>0.16400000000000001</v>
      </c>
      <c r="HM61">
        <v>674.3</v>
      </c>
      <c r="HN61">
        <v>1.5781203743766079</v>
      </c>
      <c r="HO61">
        <v>367.2</v>
      </c>
      <c r="HP61">
        <v>316.10000000000002</v>
      </c>
      <c r="HQ61">
        <v>408</v>
      </c>
      <c r="HR61">
        <v>0</v>
      </c>
      <c r="HS61">
        <v>3</v>
      </c>
      <c r="HT61">
        <v>2</v>
      </c>
      <c r="HU61">
        <v>1</v>
      </c>
      <c r="HV61">
        <v>0</v>
      </c>
      <c r="HW61">
        <v>61.199510403916761</v>
      </c>
      <c r="KR61">
        <v>99.3</v>
      </c>
      <c r="KS61">
        <v>8.61</v>
      </c>
      <c r="KT61">
        <v>18.63</v>
      </c>
      <c r="KU61">
        <v>10.42</v>
      </c>
      <c r="KV61">
        <v>35.020000000000003</v>
      </c>
      <c r="KW61">
        <v>13.59</v>
      </c>
      <c r="KX61">
        <v>13.59</v>
      </c>
      <c r="KY61">
        <v>9.15</v>
      </c>
      <c r="KZ61">
        <v>801.03</v>
      </c>
      <c r="LA61">
        <v>72.94</v>
      </c>
      <c r="LB61">
        <v>752.42</v>
      </c>
      <c r="LC61">
        <v>69.17</v>
      </c>
      <c r="LD61">
        <v>544.30999999999995</v>
      </c>
      <c r="LE61">
        <v>97.93</v>
      </c>
      <c r="LF61">
        <v>220</v>
      </c>
      <c r="LG61">
        <v>99.57</v>
      </c>
      <c r="LH61">
        <v>85.92</v>
      </c>
      <c r="LI61">
        <v>82.5</v>
      </c>
      <c r="LJ61">
        <v>19.579999999999998</v>
      </c>
      <c r="LK61">
        <v>16.559999999999999</v>
      </c>
      <c r="LL61">
        <v>10.84</v>
      </c>
      <c r="LM61">
        <v>2.5299999999999998</v>
      </c>
      <c r="LN61">
        <v>1.33</v>
      </c>
      <c r="LO61">
        <v>0</v>
      </c>
      <c r="LP61">
        <v>0</v>
      </c>
      <c r="LQ61">
        <v>6.86</v>
      </c>
      <c r="LS61">
        <v>75.179292929292899</v>
      </c>
      <c r="LT61">
        <v>10.5309515387336</v>
      </c>
      <c r="LU61">
        <v>7.1388888888888902</v>
      </c>
      <c r="LV61">
        <v>29770.655531427401</v>
      </c>
      <c r="LW61">
        <v>2827</v>
      </c>
      <c r="LX61">
        <v>1674</v>
      </c>
      <c r="LY61">
        <v>1137</v>
      </c>
      <c r="LZ61">
        <v>16</v>
      </c>
      <c r="MA61">
        <v>146</v>
      </c>
      <c r="MB61">
        <v>313</v>
      </c>
      <c r="MC61">
        <v>337</v>
      </c>
      <c r="MD61">
        <v>1074</v>
      </c>
      <c r="ME61">
        <v>702</v>
      </c>
      <c r="MF61">
        <v>194</v>
      </c>
      <c r="MG61">
        <v>61</v>
      </c>
      <c r="MH61">
        <v>396</v>
      </c>
      <c r="MI61">
        <v>243</v>
      </c>
      <c r="MJ61">
        <v>148</v>
      </c>
      <c r="MK61">
        <v>0.37851662404092101</v>
      </c>
      <c r="ML61">
        <v>6</v>
      </c>
      <c r="MM61">
        <v>17</v>
      </c>
      <c r="MN61">
        <v>20</v>
      </c>
      <c r="MO61">
        <v>46</v>
      </c>
      <c r="MP61">
        <v>111</v>
      </c>
      <c r="MQ61">
        <v>125</v>
      </c>
      <c r="MR61">
        <v>63</v>
      </c>
      <c r="MS61">
        <v>15</v>
      </c>
      <c r="MT61">
        <v>29771</v>
      </c>
      <c r="MU61">
        <v>6.0731651430900504</v>
      </c>
      <c r="MV61">
        <v>48.8366336633663</v>
      </c>
      <c r="MW61">
        <v>44.960629921259802</v>
      </c>
      <c r="MX61">
        <v>47.344410876132898</v>
      </c>
      <c r="MY61">
        <v>16531.2187382296</v>
      </c>
      <c r="MZ61">
        <v>5.1074009746223599</v>
      </c>
      <c r="NA61">
        <v>5.3595166163141998</v>
      </c>
      <c r="NB61">
        <v>129.262839879154</v>
      </c>
      <c r="NC61">
        <v>2935.42296072508</v>
      </c>
      <c r="ND61">
        <v>0.44500000000000001</v>
      </c>
      <c r="NE61">
        <v>-1</v>
      </c>
      <c r="NF61">
        <v>27.53968079277746</v>
      </c>
      <c r="NG61">
        <v>1.703735209649043</v>
      </c>
      <c r="PV61">
        <v>45.5</v>
      </c>
      <c r="PW61">
        <v>0.49898000815993471</v>
      </c>
    </row>
    <row r="62" spans="1:439" x14ac:dyDescent="0.3">
      <c r="A62" t="s">
        <v>800</v>
      </c>
      <c r="B62" t="s">
        <v>814</v>
      </c>
      <c r="C62">
        <v>1</v>
      </c>
      <c r="D62" t="s">
        <v>818</v>
      </c>
      <c r="E62" t="s">
        <v>821</v>
      </c>
      <c r="F62" t="s">
        <v>209</v>
      </c>
      <c r="G62" t="s">
        <v>225</v>
      </c>
      <c r="H62" t="s">
        <v>226</v>
      </c>
      <c r="I62" t="s">
        <v>227</v>
      </c>
      <c r="J62" t="s">
        <v>228</v>
      </c>
      <c r="K62">
        <v>9.9969429999999999</v>
      </c>
      <c r="L62">
        <v>53.706114999999997</v>
      </c>
      <c r="M62" t="s">
        <v>231</v>
      </c>
      <c r="N62" t="s">
        <v>881</v>
      </c>
      <c r="O62" t="s">
        <v>229</v>
      </c>
      <c r="P62" t="s">
        <v>201</v>
      </c>
      <c r="Q62">
        <v>1</v>
      </c>
      <c r="R62">
        <v>11</v>
      </c>
      <c r="S62">
        <v>53</v>
      </c>
      <c r="T62">
        <v>73</v>
      </c>
      <c r="U62">
        <v>113</v>
      </c>
      <c r="V62">
        <v>2000000</v>
      </c>
      <c r="W62" t="s">
        <v>230</v>
      </c>
      <c r="X62">
        <v>0</v>
      </c>
      <c r="Y62">
        <v>58.1</v>
      </c>
      <c r="Z62">
        <v>38.700000000000003</v>
      </c>
      <c r="AA62">
        <v>5.8769999999999989</v>
      </c>
      <c r="AB62">
        <v>7.3</v>
      </c>
      <c r="AC62">
        <v>16.5</v>
      </c>
      <c r="AD62">
        <v>21.2</v>
      </c>
      <c r="AE62">
        <v>37.130000000000003</v>
      </c>
      <c r="AF62">
        <v>32.729999999999997</v>
      </c>
      <c r="AG62">
        <v>720</v>
      </c>
      <c r="AH62">
        <v>19.77</v>
      </c>
      <c r="AI62">
        <v>4.83</v>
      </c>
      <c r="AJ62">
        <v>5.6000000000000014</v>
      </c>
      <c r="AK62">
        <v>384204</v>
      </c>
      <c r="AL62">
        <v>479</v>
      </c>
      <c r="AM62">
        <v>5</v>
      </c>
      <c r="AN62">
        <v>72.989999999999995</v>
      </c>
      <c r="AO62">
        <v>22.95</v>
      </c>
      <c r="AP62">
        <v>1.88</v>
      </c>
      <c r="AQ62">
        <v>46.89</v>
      </c>
      <c r="AR62">
        <v>50.604094244882191</v>
      </c>
      <c r="AS62">
        <v>2.33</v>
      </c>
      <c r="AT62">
        <v>141.54</v>
      </c>
      <c r="AU62">
        <v>81880</v>
      </c>
      <c r="AV62">
        <v>1411.724137931034</v>
      </c>
      <c r="AW62">
        <v>39705</v>
      </c>
      <c r="AX62">
        <v>42175</v>
      </c>
      <c r="AY62">
        <v>9.8000000000000007</v>
      </c>
      <c r="AZ62">
        <v>-42.1</v>
      </c>
      <c r="BA62">
        <v>45.6</v>
      </c>
      <c r="BB62">
        <v>35.559801962998343</v>
      </c>
      <c r="BC62">
        <v>2040.34</v>
      </c>
      <c r="BD62">
        <v>0.5132919885395133</v>
      </c>
      <c r="BE62">
        <v>2166</v>
      </c>
      <c r="BF62">
        <v>2280</v>
      </c>
      <c r="BG62">
        <v>3048</v>
      </c>
      <c r="BH62">
        <v>3698</v>
      </c>
      <c r="BI62">
        <v>2191</v>
      </c>
      <c r="BJ62">
        <v>1451</v>
      </c>
      <c r="BK62">
        <v>3791</v>
      </c>
      <c r="BL62">
        <v>4329</v>
      </c>
      <c r="BM62">
        <v>5121</v>
      </c>
      <c r="BN62">
        <v>5722</v>
      </c>
      <c r="BO62">
        <v>5847</v>
      </c>
      <c r="BP62">
        <v>5069</v>
      </c>
      <c r="BQ62">
        <v>5434</v>
      </c>
      <c r="BR62">
        <v>6763</v>
      </c>
      <c r="BS62">
        <v>5651</v>
      </c>
      <c r="BT62">
        <v>8594</v>
      </c>
      <c r="BU62">
        <v>10679</v>
      </c>
      <c r="BV62">
        <v>82719</v>
      </c>
      <c r="BW62">
        <v>1120</v>
      </c>
      <c r="BX62">
        <v>1133</v>
      </c>
      <c r="BY62">
        <v>1573</v>
      </c>
      <c r="BZ62">
        <v>1865</v>
      </c>
      <c r="CA62">
        <v>1173</v>
      </c>
      <c r="CB62">
        <v>768</v>
      </c>
      <c r="CC62">
        <v>1996</v>
      </c>
      <c r="CD62">
        <v>2302</v>
      </c>
      <c r="CE62">
        <v>2570</v>
      </c>
      <c r="CF62">
        <v>2888</v>
      </c>
      <c r="CG62">
        <v>2906</v>
      </c>
      <c r="CH62">
        <v>2536</v>
      </c>
      <c r="CI62">
        <v>2614</v>
      </c>
      <c r="CJ62">
        <v>3391</v>
      </c>
      <c r="CK62">
        <v>2741</v>
      </c>
      <c r="CL62">
        <v>3839</v>
      </c>
      <c r="CM62">
        <v>4361</v>
      </c>
      <c r="CN62">
        <v>40260</v>
      </c>
      <c r="CO62">
        <v>1046</v>
      </c>
      <c r="CP62">
        <v>1147</v>
      </c>
      <c r="CQ62">
        <v>1475</v>
      </c>
      <c r="CR62">
        <v>1833</v>
      </c>
      <c r="CS62">
        <v>1018</v>
      </c>
      <c r="CT62">
        <v>683</v>
      </c>
      <c r="CU62">
        <v>1795</v>
      </c>
      <c r="CV62">
        <v>2027</v>
      </c>
      <c r="CW62">
        <v>2551</v>
      </c>
      <c r="CX62">
        <v>2834</v>
      </c>
      <c r="CY62">
        <v>2941</v>
      </c>
      <c r="CZ62">
        <v>2533</v>
      </c>
      <c r="DA62">
        <v>2820</v>
      </c>
      <c r="DB62">
        <v>3372</v>
      </c>
      <c r="DC62">
        <v>2910</v>
      </c>
      <c r="DD62">
        <v>4755</v>
      </c>
      <c r="DE62">
        <v>6318</v>
      </c>
      <c r="DF62">
        <v>42459</v>
      </c>
      <c r="DG62">
        <v>9.1403848583098204E-2</v>
      </c>
      <c r="DH62">
        <v>23.7</v>
      </c>
      <c r="DI62">
        <v>79.2</v>
      </c>
      <c r="DJ62">
        <v>33.86</v>
      </c>
      <c r="DK62">
        <v>84.57</v>
      </c>
      <c r="DL62">
        <v>35.93</v>
      </c>
      <c r="DM62">
        <v>30.71</v>
      </c>
      <c r="DN62">
        <v>104.96</v>
      </c>
      <c r="DO62">
        <v>74.25</v>
      </c>
      <c r="DP62">
        <v>42.71</v>
      </c>
      <c r="DQ62">
        <v>17.39</v>
      </c>
      <c r="DR62">
        <v>0</v>
      </c>
      <c r="DS62">
        <v>0</v>
      </c>
      <c r="DT62">
        <v>0</v>
      </c>
      <c r="DU62">
        <v>0</v>
      </c>
      <c r="DV62">
        <v>7.4</v>
      </c>
      <c r="DW62">
        <v>35.4</v>
      </c>
      <c r="DX62">
        <v>105.4</v>
      </c>
      <c r="DY62">
        <v>34.78</v>
      </c>
      <c r="DZ62">
        <v>-1.04</v>
      </c>
      <c r="EA62">
        <v>21.43</v>
      </c>
      <c r="EB62">
        <v>15.8</v>
      </c>
      <c r="EC62">
        <v>-33.869999999999997</v>
      </c>
      <c r="ED62">
        <v>28.5</v>
      </c>
      <c r="EE62">
        <v>20.68</v>
      </c>
      <c r="EF62">
        <v>2.77</v>
      </c>
      <c r="EG62">
        <v>5661.9927856611503</v>
      </c>
      <c r="EH62">
        <v>70.178393476216542</v>
      </c>
      <c r="EI62">
        <v>75.680000000000007</v>
      </c>
      <c r="EJ62">
        <v>27228.259999999991</v>
      </c>
      <c r="EK62">
        <v>2581.88</v>
      </c>
      <c r="EL62">
        <v>1414.9</v>
      </c>
      <c r="EM62">
        <v>14.51</v>
      </c>
      <c r="EN62">
        <v>37.93</v>
      </c>
      <c r="EO62">
        <v>0.34</v>
      </c>
      <c r="EP62">
        <v>7.27</v>
      </c>
      <c r="EQ62">
        <v>11.37</v>
      </c>
      <c r="ER62">
        <v>8.8800000000000008</v>
      </c>
      <c r="ES62">
        <v>3.8</v>
      </c>
      <c r="ET62">
        <v>9.15</v>
      </c>
      <c r="EU62">
        <v>1.49</v>
      </c>
      <c r="EV62">
        <v>42949</v>
      </c>
      <c r="EW62">
        <v>3321.17</v>
      </c>
      <c r="EX62">
        <v>25.26</v>
      </c>
      <c r="EY62">
        <v>67.87</v>
      </c>
      <c r="EZ62">
        <v>13.82</v>
      </c>
      <c r="FA62">
        <v>13.38</v>
      </c>
      <c r="FB62">
        <v>1.1399999999999999</v>
      </c>
      <c r="FC62">
        <v>36664</v>
      </c>
      <c r="FD62">
        <v>29.85</v>
      </c>
      <c r="FE62">
        <v>34641</v>
      </c>
      <c r="FF62">
        <v>64.39</v>
      </c>
      <c r="FG62">
        <v>15.66</v>
      </c>
      <c r="FH62">
        <v>113</v>
      </c>
      <c r="FI62">
        <v>6</v>
      </c>
      <c r="FJ62">
        <v>110</v>
      </c>
      <c r="FK62">
        <v>3</v>
      </c>
      <c r="FL62">
        <v>107</v>
      </c>
      <c r="FM62">
        <v>6</v>
      </c>
      <c r="FN62">
        <v>104</v>
      </c>
      <c r="FO62">
        <v>3</v>
      </c>
      <c r="FP62">
        <v>14339</v>
      </c>
      <c r="FQ62">
        <v>803</v>
      </c>
      <c r="FR62">
        <v>12745</v>
      </c>
      <c r="FS62">
        <v>791</v>
      </c>
      <c r="FT62">
        <v>98.71</v>
      </c>
      <c r="FU62">
        <v>1.0900000000000001</v>
      </c>
      <c r="FV62">
        <v>0.2</v>
      </c>
      <c r="FW62">
        <v>78.965978287965157</v>
      </c>
      <c r="FX62">
        <v>180.4041972564259</v>
      </c>
      <c r="FY62">
        <v>8.4081554269680936</v>
      </c>
      <c r="FZ62">
        <v>612.50470171571862</v>
      </c>
      <c r="GA62">
        <v>259.37017554439097</v>
      </c>
      <c r="GB62">
        <v>69.554719187653802</v>
      </c>
      <c r="GC62">
        <v>83.1</v>
      </c>
      <c r="GD62">
        <v>82.932205129431651</v>
      </c>
      <c r="GE62">
        <v>17.067794870568349</v>
      </c>
      <c r="GF62">
        <v>1.2560706401766</v>
      </c>
      <c r="GG62">
        <v>7.684481854964284E-2</v>
      </c>
      <c r="GH62">
        <v>0.92315518145035713</v>
      </c>
      <c r="GI62">
        <v>0</v>
      </c>
      <c r="GJ62">
        <v>0</v>
      </c>
      <c r="GK62">
        <v>0.85082633207873826</v>
      </c>
      <c r="GL62">
        <v>7.0824056907884791E-2</v>
      </c>
      <c r="GM62">
        <v>0.35553168635875398</v>
      </c>
      <c r="GN62">
        <v>27.819548872180452</v>
      </c>
      <c r="GO62">
        <v>4.296455424274973E-3</v>
      </c>
      <c r="GP62">
        <v>12.137486573576799</v>
      </c>
      <c r="GQ62">
        <v>97.63694951664877</v>
      </c>
      <c r="GR62">
        <v>931</v>
      </c>
      <c r="GS62">
        <v>4.1916785833127097</v>
      </c>
      <c r="GT62">
        <v>3.5894643555139978</v>
      </c>
      <c r="GU62">
        <v>72.180451127819552</v>
      </c>
      <c r="GV62">
        <v>87.819732034104746</v>
      </c>
      <c r="GW62">
        <v>89.996414485478667</v>
      </c>
      <c r="GX62">
        <v>4.4718995783515689</v>
      </c>
      <c r="GY62">
        <v>315.68779960202602</v>
      </c>
      <c r="GZ62">
        <v>3.1000999999999999</v>
      </c>
      <c r="HA62">
        <v>40.458599999999997</v>
      </c>
      <c r="HB62">
        <v>0.84499999999999997</v>
      </c>
      <c r="HC62">
        <v>0.189</v>
      </c>
      <c r="HD62">
        <v>0.108</v>
      </c>
      <c r="HE62">
        <v>0.47</v>
      </c>
      <c r="HF62">
        <v>0.14199999999999999</v>
      </c>
      <c r="HG62">
        <v>9.1999999999999998E-2</v>
      </c>
      <c r="HH62">
        <v>2.4E-2</v>
      </c>
      <c r="HI62">
        <v>2.7E-2</v>
      </c>
      <c r="HJ62">
        <v>0.19800000000000001</v>
      </c>
      <c r="HK62">
        <v>0.57299999999999995</v>
      </c>
      <c r="HL62">
        <v>0.17799999999999999</v>
      </c>
      <c r="HM62">
        <v>609.20000000000005</v>
      </c>
      <c r="HN62">
        <v>2.2120140119228311</v>
      </c>
      <c r="HO62">
        <v>455.54</v>
      </c>
      <c r="HP62">
        <v>453.8</v>
      </c>
      <c r="HQ62">
        <v>488.52</v>
      </c>
      <c r="HR62">
        <v>0</v>
      </c>
      <c r="HS62">
        <v>126</v>
      </c>
      <c r="HT62">
        <v>114</v>
      </c>
      <c r="HU62">
        <v>12</v>
      </c>
      <c r="HV62">
        <v>0</v>
      </c>
      <c r="HW62">
        <v>153.8837322911578</v>
      </c>
      <c r="HX62" t="s">
        <v>231</v>
      </c>
      <c r="HY62">
        <v>311</v>
      </c>
      <c r="HZ62">
        <v>3.61</v>
      </c>
      <c r="IA62">
        <v>3.4</v>
      </c>
      <c r="IB62">
        <v>3.9</v>
      </c>
      <c r="IC62">
        <v>4.2</v>
      </c>
      <c r="ID62">
        <v>4.0999999999999996</v>
      </c>
      <c r="IE62">
        <v>2.5</v>
      </c>
      <c r="IF62">
        <v>3.4</v>
      </c>
      <c r="IG62">
        <v>3.8</v>
      </c>
      <c r="IH62">
        <v>2.8</v>
      </c>
      <c r="II62">
        <v>3.3</v>
      </c>
      <c r="IJ62">
        <v>3.7</v>
      </c>
      <c r="IK62">
        <v>3.6</v>
      </c>
      <c r="IL62">
        <v>4.4000000000000004</v>
      </c>
      <c r="IM62">
        <v>3.6</v>
      </c>
      <c r="IN62">
        <v>4.4000000000000004</v>
      </c>
      <c r="IO62">
        <v>3.4</v>
      </c>
      <c r="IP62">
        <v>4</v>
      </c>
      <c r="IQ62">
        <v>3.8</v>
      </c>
      <c r="IR62">
        <v>4.2</v>
      </c>
      <c r="IS62">
        <v>4.0999999999999996</v>
      </c>
      <c r="IT62">
        <v>4.2</v>
      </c>
      <c r="IU62">
        <v>4.2</v>
      </c>
      <c r="IV62">
        <v>4.5</v>
      </c>
      <c r="IW62">
        <v>4.5999999999999996</v>
      </c>
      <c r="IX62">
        <v>4.3</v>
      </c>
      <c r="IY62">
        <v>3.6</v>
      </c>
      <c r="IZ62">
        <v>4.5999999999999996</v>
      </c>
      <c r="JA62">
        <v>3.6</v>
      </c>
      <c r="JB62">
        <v>2.2999999999999998</v>
      </c>
      <c r="JC62">
        <v>2.7</v>
      </c>
      <c r="JD62">
        <v>2.7</v>
      </c>
      <c r="JE62">
        <v>2.7</v>
      </c>
      <c r="JF62">
        <v>2.1</v>
      </c>
      <c r="JG62" t="s">
        <v>203</v>
      </c>
      <c r="JH62">
        <v>125</v>
      </c>
      <c r="JI62">
        <v>9</v>
      </c>
      <c r="JJ62">
        <v>3.5</v>
      </c>
      <c r="JK62">
        <v>3.3</v>
      </c>
      <c r="JL62">
        <v>3.9</v>
      </c>
      <c r="JM62">
        <v>4</v>
      </c>
      <c r="JN62">
        <v>3.9</v>
      </c>
      <c r="JO62">
        <v>2.4</v>
      </c>
      <c r="JP62">
        <v>3</v>
      </c>
      <c r="JQ62">
        <v>3.5</v>
      </c>
      <c r="JR62">
        <v>2.8</v>
      </c>
      <c r="JS62">
        <v>3.6</v>
      </c>
      <c r="JT62">
        <v>3.8</v>
      </c>
      <c r="JU62">
        <v>3.6</v>
      </c>
      <c r="JV62">
        <v>4.3</v>
      </c>
      <c r="JW62">
        <v>3.6</v>
      </c>
      <c r="JX62">
        <v>4.4000000000000004</v>
      </c>
      <c r="JY62">
        <v>3.6</v>
      </c>
      <c r="JZ62">
        <v>3.7</v>
      </c>
      <c r="KA62">
        <v>3.5</v>
      </c>
      <c r="KB62">
        <v>4.0999999999999996</v>
      </c>
      <c r="KC62">
        <v>4.0999999999999996</v>
      </c>
      <c r="KD62">
        <v>4.0999999999999996</v>
      </c>
      <c r="KE62">
        <v>4</v>
      </c>
      <c r="KF62">
        <v>4.2</v>
      </c>
      <c r="KG62">
        <v>4.5999999999999996</v>
      </c>
      <c r="KH62">
        <v>4.3</v>
      </c>
      <c r="KI62">
        <v>3.3</v>
      </c>
      <c r="KJ62">
        <v>4.3</v>
      </c>
      <c r="KK62">
        <v>3.1</v>
      </c>
      <c r="KL62">
        <v>2.1</v>
      </c>
      <c r="KM62">
        <v>2.7</v>
      </c>
      <c r="KN62">
        <v>2.4</v>
      </c>
      <c r="KO62">
        <v>2.8</v>
      </c>
      <c r="KP62">
        <v>1.9</v>
      </c>
      <c r="KQ62" t="s">
        <v>203</v>
      </c>
      <c r="KR62">
        <v>99.3</v>
      </c>
      <c r="KS62">
        <v>6.44</v>
      </c>
      <c r="KT62">
        <v>13.83</v>
      </c>
      <c r="KU62">
        <v>9.75</v>
      </c>
      <c r="KV62">
        <v>8.81</v>
      </c>
      <c r="KW62">
        <v>20.21</v>
      </c>
      <c r="KX62">
        <v>26.42</v>
      </c>
      <c r="KY62">
        <v>0</v>
      </c>
      <c r="KZ62">
        <v>527.98</v>
      </c>
      <c r="LA62">
        <v>89.51</v>
      </c>
      <c r="LB62">
        <v>651.29999999999995</v>
      </c>
      <c r="LC62">
        <v>80.03</v>
      </c>
      <c r="LD62">
        <v>631.94000000000005</v>
      </c>
      <c r="LE62">
        <v>88.82</v>
      </c>
      <c r="LF62">
        <v>244.41</v>
      </c>
      <c r="LG62">
        <v>99.86</v>
      </c>
      <c r="LH62">
        <v>73.760000000000005</v>
      </c>
      <c r="LI62">
        <v>72.290000000000006</v>
      </c>
      <c r="LJ62">
        <v>5.46</v>
      </c>
      <c r="LK62">
        <v>16.52</v>
      </c>
      <c r="LL62">
        <v>7.17</v>
      </c>
      <c r="LM62">
        <v>4.8600000000000003</v>
      </c>
      <c r="LN62">
        <v>4.1100000000000003</v>
      </c>
      <c r="LO62">
        <v>22.21</v>
      </c>
      <c r="LP62">
        <v>1.7</v>
      </c>
      <c r="LQ62">
        <v>11.36</v>
      </c>
      <c r="LR62">
        <v>2.2400000000000002</v>
      </c>
      <c r="LS62">
        <v>83.200215285252995</v>
      </c>
      <c r="LT62">
        <v>7.61207405948395</v>
      </c>
      <c r="LU62">
        <v>10.930032292787899</v>
      </c>
      <c r="LV62">
        <v>77293.380453710502</v>
      </c>
      <c r="LW62">
        <v>10154</v>
      </c>
      <c r="LX62">
        <v>5660</v>
      </c>
      <c r="LY62">
        <v>4173</v>
      </c>
      <c r="LZ62">
        <v>321</v>
      </c>
      <c r="MA62">
        <v>766</v>
      </c>
      <c r="MB62">
        <v>183</v>
      </c>
      <c r="MC62">
        <v>1259</v>
      </c>
      <c r="MD62">
        <v>3954</v>
      </c>
      <c r="ME62">
        <v>2153</v>
      </c>
      <c r="MF62">
        <v>1615</v>
      </c>
      <c r="MG62">
        <v>224</v>
      </c>
      <c r="MH62">
        <v>929</v>
      </c>
      <c r="MI62">
        <v>538</v>
      </c>
      <c r="MJ62">
        <v>372</v>
      </c>
      <c r="MK62">
        <v>0.408791208791209</v>
      </c>
      <c r="ML62">
        <v>21</v>
      </c>
      <c r="MM62">
        <v>45</v>
      </c>
      <c r="MN62">
        <v>29</v>
      </c>
      <c r="MO62">
        <v>130</v>
      </c>
      <c r="MP62">
        <v>387</v>
      </c>
      <c r="MQ62">
        <v>223</v>
      </c>
      <c r="MR62">
        <v>88</v>
      </c>
      <c r="MS62">
        <v>27</v>
      </c>
      <c r="MT62">
        <v>77293</v>
      </c>
      <c r="MU62">
        <v>0.943983640128365</v>
      </c>
      <c r="MV62">
        <v>44.331395348837198</v>
      </c>
      <c r="MW62">
        <v>42.353333333333303</v>
      </c>
      <c r="MX62">
        <v>43.432024169184302</v>
      </c>
      <c r="MY62">
        <v>7749.05457703928</v>
      </c>
      <c r="MZ62">
        <v>4.3603151728096696</v>
      </c>
      <c r="NA62">
        <v>5.1450151057401801</v>
      </c>
      <c r="NB62">
        <v>98.283987915407906</v>
      </c>
      <c r="NC62">
        <v>1527.2870090634401</v>
      </c>
      <c r="ND62">
        <v>0.29545454545454541</v>
      </c>
      <c r="NE62">
        <v>132</v>
      </c>
      <c r="NF62">
        <v>50.110888514488693</v>
      </c>
      <c r="NG62">
        <v>9.7191593516556765</v>
      </c>
      <c r="NH62">
        <v>68</v>
      </c>
      <c r="NI62">
        <v>43</v>
      </c>
      <c r="NJ62">
        <v>120</v>
      </c>
      <c r="NK62">
        <v>129</v>
      </c>
      <c r="NL62">
        <v>210</v>
      </c>
      <c r="NM62">
        <v>0.1192982456140351</v>
      </c>
      <c r="NN62">
        <v>7.5438596491228069E-2</v>
      </c>
      <c r="NO62">
        <v>0.2105263157894737</v>
      </c>
      <c r="NP62">
        <v>0.22631578947368419</v>
      </c>
      <c r="NQ62">
        <v>0.36842105263157893</v>
      </c>
      <c r="NR62">
        <v>51.742105263157903</v>
      </c>
      <c r="NS62">
        <v>570</v>
      </c>
      <c r="NT62">
        <v>0.50526315789473686</v>
      </c>
      <c r="NU62">
        <v>570</v>
      </c>
      <c r="NV62">
        <v>20.267754193403128</v>
      </c>
      <c r="NW62">
        <v>18</v>
      </c>
      <c r="NX62">
        <v>0.16666666666666671</v>
      </c>
      <c r="NY62">
        <v>0</v>
      </c>
      <c r="NZ62">
        <v>0.33333333333333331</v>
      </c>
      <c r="OA62">
        <v>0.16666666666666671</v>
      </c>
      <c r="OB62">
        <v>0.22222222222222221</v>
      </c>
      <c r="OC62">
        <v>5.5555555555555552E-2</v>
      </c>
      <c r="OD62">
        <v>5.5555555555555552E-2</v>
      </c>
      <c r="OE62">
        <v>3.3393782383419688</v>
      </c>
      <c r="OF62">
        <v>11.71579493584999</v>
      </c>
      <c r="OG62">
        <v>386</v>
      </c>
      <c r="OH62">
        <v>0.20725388601036271</v>
      </c>
      <c r="OI62">
        <v>0.29533678756476678</v>
      </c>
      <c r="OJ62">
        <v>0.2253886010362694</v>
      </c>
      <c r="OK62">
        <v>0.18393782383419691</v>
      </c>
      <c r="OL62">
        <v>4.9222797927461141E-2</v>
      </c>
      <c r="OM62">
        <v>2.3316062176165799E-2</v>
      </c>
      <c r="ON62">
        <v>1.55440414507772E-2</v>
      </c>
      <c r="OO62">
        <v>50</v>
      </c>
      <c r="OP62">
        <v>46</v>
      </c>
      <c r="OQ62">
        <v>305</v>
      </c>
      <c r="OR62">
        <v>212</v>
      </c>
      <c r="OS62">
        <v>49</v>
      </c>
      <c r="OT62">
        <v>7.5528700906344406E-2</v>
      </c>
      <c r="OU62">
        <v>6.9486404833836862E-2</v>
      </c>
      <c r="OV62">
        <v>0.4607250755287009</v>
      </c>
      <c r="OW62">
        <v>0.3202416918429003</v>
      </c>
      <c r="OX62">
        <v>7.4018126888217517E-2</v>
      </c>
      <c r="OY62">
        <v>44.74773413897281</v>
      </c>
      <c r="OZ62">
        <v>662</v>
      </c>
      <c r="PA62">
        <v>0.47882736156351791</v>
      </c>
      <c r="PB62">
        <v>614</v>
      </c>
      <c r="PC62">
        <v>7.580539392442267</v>
      </c>
      <c r="PD62">
        <v>14290</v>
      </c>
      <c r="PE62">
        <v>0.27501749475157461</v>
      </c>
      <c r="PF62">
        <v>0.25990202939118262</v>
      </c>
      <c r="PG62">
        <v>0.19538138558432469</v>
      </c>
      <c r="PH62">
        <v>0.19720083974807559</v>
      </c>
      <c r="PI62">
        <v>6.7249825052484252E-2</v>
      </c>
      <c r="PJ62">
        <v>4.9685094471658506E-3</v>
      </c>
      <c r="PK62">
        <v>2.7991602519244232E-4</v>
      </c>
      <c r="PL62">
        <v>13116</v>
      </c>
      <c r="PM62">
        <v>9123</v>
      </c>
      <c r="PN62">
        <v>20941</v>
      </c>
      <c r="PO62">
        <v>18041</v>
      </c>
      <c r="PP62">
        <v>19091</v>
      </c>
      <c r="PQ62">
        <v>16.3</v>
      </c>
      <c r="PR62">
        <v>11.4</v>
      </c>
      <c r="PS62">
        <v>26.1</v>
      </c>
      <c r="PT62">
        <v>22.5</v>
      </c>
      <c r="PU62">
        <v>23.8</v>
      </c>
      <c r="PV62">
        <v>45.6</v>
      </c>
      <c r="PW62">
        <v>0.51508304836345875</v>
      </c>
    </row>
    <row r="63" spans="1:439" x14ac:dyDescent="0.3">
      <c r="A63" t="s">
        <v>800</v>
      </c>
      <c r="B63" t="s">
        <v>814</v>
      </c>
      <c r="C63">
        <v>1</v>
      </c>
      <c r="D63" t="s">
        <v>818</v>
      </c>
      <c r="E63" t="s">
        <v>822</v>
      </c>
      <c r="F63" t="s">
        <v>196</v>
      </c>
      <c r="G63" t="s">
        <v>269</v>
      </c>
      <c r="H63" t="s">
        <v>270</v>
      </c>
      <c r="I63" t="s">
        <v>271</v>
      </c>
      <c r="J63" t="s">
        <v>272</v>
      </c>
      <c r="K63">
        <v>8.2129930000000009</v>
      </c>
      <c r="L63">
        <v>53.140025000000001</v>
      </c>
      <c r="M63" t="s">
        <v>787</v>
      </c>
      <c r="N63" t="s">
        <v>853</v>
      </c>
      <c r="O63" t="s">
        <v>853</v>
      </c>
      <c r="P63" t="s">
        <v>829</v>
      </c>
      <c r="Q63">
        <v>1</v>
      </c>
      <c r="R63">
        <v>12</v>
      </c>
      <c r="S63">
        <v>52</v>
      </c>
      <c r="T63">
        <v>72</v>
      </c>
      <c r="U63">
        <v>121</v>
      </c>
      <c r="V63">
        <v>3403000</v>
      </c>
      <c r="W63" t="s">
        <v>273</v>
      </c>
      <c r="X63">
        <v>0</v>
      </c>
      <c r="Y63">
        <v>103.09</v>
      </c>
      <c r="Z63">
        <v>48.499999999999993</v>
      </c>
      <c r="AA63">
        <v>8.6080000000000005</v>
      </c>
      <c r="AB63">
        <v>10.54</v>
      </c>
      <c r="AC63">
        <v>5.9999999999999991</v>
      </c>
      <c r="AD63">
        <v>22.5</v>
      </c>
      <c r="AE63">
        <v>33.729999999999997</v>
      </c>
      <c r="AF63">
        <v>54.040000000000013</v>
      </c>
      <c r="AG63">
        <v>1034</v>
      </c>
      <c r="AH63">
        <v>27.11</v>
      </c>
      <c r="AI63">
        <v>5.2200000000000006</v>
      </c>
      <c r="AJ63">
        <v>11.9</v>
      </c>
      <c r="AK63">
        <v>1272762</v>
      </c>
      <c r="AL63">
        <v>2732</v>
      </c>
      <c r="AM63">
        <v>7</v>
      </c>
      <c r="AN63">
        <v>60.75</v>
      </c>
      <c r="AO63">
        <v>22.74</v>
      </c>
      <c r="AP63">
        <v>1.76</v>
      </c>
      <c r="AQ63">
        <v>50.36</v>
      </c>
      <c r="AR63">
        <v>35.511992019777082</v>
      </c>
      <c r="AS63">
        <v>2.97</v>
      </c>
      <c r="AT63">
        <v>589.09</v>
      </c>
      <c r="AU63">
        <v>172830</v>
      </c>
      <c r="AV63">
        <v>1677.961165048544</v>
      </c>
      <c r="AW63">
        <v>82742</v>
      </c>
      <c r="AX63">
        <v>90088</v>
      </c>
      <c r="AY63">
        <v>8.93</v>
      </c>
      <c r="AZ63">
        <v>-19.2</v>
      </c>
      <c r="BA63">
        <v>42.8</v>
      </c>
      <c r="BB63">
        <v>34.525949898118178</v>
      </c>
      <c r="BC63">
        <v>2539.17</v>
      </c>
      <c r="BD63">
        <v>0.52122499699362645</v>
      </c>
      <c r="BE63">
        <v>4507</v>
      </c>
      <c r="BF63">
        <v>4534</v>
      </c>
      <c r="BG63">
        <v>6155</v>
      </c>
      <c r="BH63">
        <v>7418</v>
      </c>
      <c r="BI63">
        <v>4585</v>
      </c>
      <c r="BJ63">
        <v>3530</v>
      </c>
      <c r="BK63">
        <v>12773</v>
      </c>
      <c r="BL63">
        <v>15482</v>
      </c>
      <c r="BM63">
        <v>13584</v>
      </c>
      <c r="BN63">
        <v>11538</v>
      </c>
      <c r="BO63">
        <v>10512</v>
      </c>
      <c r="BP63">
        <v>9727</v>
      </c>
      <c r="BQ63">
        <v>11181</v>
      </c>
      <c r="BR63">
        <v>13501</v>
      </c>
      <c r="BS63">
        <v>12093</v>
      </c>
      <c r="BT63">
        <v>17925</v>
      </c>
      <c r="BU63">
        <v>17197</v>
      </c>
      <c r="BV63">
        <v>174629</v>
      </c>
      <c r="BW63">
        <v>2327</v>
      </c>
      <c r="BX63">
        <v>2312</v>
      </c>
      <c r="BY63">
        <v>3173</v>
      </c>
      <c r="BZ63">
        <v>3785</v>
      </c>
      <c r="CA63">
        <v>2387</v>
      </c>
      <c r="CB63">
        <v>1792</v>
      </c>
      <c r="CC63">
        <v>5995</v>
      </c>
      <c r="CD63">
        <v>7728</v>
      </c>
      <c r="CE63">
        <v>7150</v>
      </c>
      <c r="CF63">
        <v>5920</v>
      </c>
      <c r="CG63">
        <v>5249</v>
      </c>
      <c r="CH63">
        <v>4705</v>
      </c>
      <c r="CI63">
        <v>5469</v>
      </c>
      <c r="CJ63">
        <v>6531</v>
      </c>
      <c r="CK63">
        <v>5675</v>
      </c>
      <c r="CL63">
        <v>8166</v>
      </c>
      <c r="CM63">
        <v>6858</v>
      </c>
      <c r="CN63">
        <v>83608</v>
      </c>
      <c r="CO63">
        <v>2180</v>
      </c>
      <c r="CP63">
        <v>2222</v>
      </c>
      <c r="CQ63">
        <v>2982</v>
      </c>
      <c r="CR63">
        <v>3633</v>
      </c>
      <c r="CS63">
        <v>2198</v>
      </c>
      <c r="CT63">
        <v>1738</v>
      </c>
      <c r="CU63">
        <v>6778</v>
      </c>
      <c r="CV63">
        <v>7754</v>
      </c>
      <c r="CW63">
        <v>6434</v>
      </c>
      <c r="CX63">
        <v>5618</v>
      </c>
      <c r="CY63">
        <v>5263</v>
      </c>
      <c r="CZ63">
        <v>5022</v>
      </c>
      <c r="DA63">
        <v>5712</v>
      </c>
      <c r="DB63">
        <v>6970</v>
      </c>
      <c r="DC63">
        <v>6418</v>
      </c>
      <c r="DD63">
        <v>9759</v>
      </c>
      <c r="DE63">
        <v>10339</v>
      </c>
      <c r="DF63">
        <v>91021</v>
      </c>
      <c r="DG63">
        <v>0.112006017473818</v>
      </c>
      <c r="DH63">
        <v>21.2</v>
      </c>
      <c r="DI63">
        <v>75.5</v>
      </c>
      <c r="DJ63">
        <v>41.31</v>
      </c>
      <c r="DK63">
        <v>94.68</v>
      </c>
      <c r="DL63">
        <v>23.48</v>
      </c>
      <c r="DM63">
        <v>11.68</v>
      </c>
      <c r="DN63">
        <v>32.99</v>
      </c>
      <c r="DO63">
        <v>21.31</v>
      </c>
      <c r="DP63">
        <v>78.77</v>
      </c>
      <c r="DQ63">
        <v>15.02</v>
      </c>
      <c r="DR63">
        <v>106.32</v>
      </c>
      <c r="DS63">
        <v>106.32</v>
      </c>
      <c r="DT63">
        <v>102.95</v>
      </c>
      <c r="DU63">
        <v>9.22756465891338E-2</v>
      </c>
      <c r="DV63">
        <v>5.2</v>
      </c>
      <c r="DW63">
        <v>48.4</v>
      </c>
      <c r="DX63">
        <v>108.48</v>
      </c>
      <c r="DY63">
        <v>45.28</v>
      </c>
      <c r="DZ63">
        <v>-1.84</v>
      </c>
      <c r="EA63">
        <v>18.78</v>
      </c>
      <c r="EB63">
        <v>-12.47</v>
      </c>
      <c r="EC63">
        <v>62.97</v>
      </c>
      <c r="ED63">
        <v>-12.89</v>
      </c>
      <c r="EE63">
        <v>-17.05</v>
      </c>
      <c r="EF63">
        <v>1.1100000000000001</v>
      </c>
      <c r="EG63">
        <v>8659.9548689463627</v>
      </c>
      <c r="EH63">
        <v>131.9215413990627</v>
      </c>
      <c r="EI63">
        <v>71.5</v>
      </c>
      <c r="EJ63">
        <v>25124.98</v>
      </c>
      <c r="EK63">
        <v>1524.28</v>
      </c>
      <c r="EL63">
        <v>784.3</v>
      </c>
      <c r="EM63">
        <v>9.16</v>
      </c>
      <c r="EN63">
        <v>66.86</v>
      </c>
      <c r="EO63">
        <v>0.67</v>
      </c>
      <c r="EP63">
        <v>4.3099999999999996</v>
      </c>
      <c r="EQ63">
        <v>10.34</v>
      </c>
      <c r="ER63">
        <v>17.97</v>
      </c>
      <c r="ES63">
        <v>5.63</v>
      </c>
      <c r="ET63">
        <v>2.13</v>
      </c>
      <c r="EU63">
        <v>5.21</v>
      </c>
      <c r="EV63">
        <v>44804</v>
      </c>
      <c r="EW63">
        <v>3465.57</v>
      </c>
      <c r="EX63">
        <v>21.51</v>
      </c>
      <c r="EY63">
        <v>59.52</v>
      </c>
      <c r="EZ63">
        <v>22.23</v>
      </c>
      <c r="FA63">
        <v>12.47</v>
      </c>
      <c r="FB63">
        <v>0.93</v>
      </c>
      <c r="FC63">
        <v>88933</v>
      </c>
      <c r="FD63">
        <v>35.22</v>
      </c>
      <c r="FE63">
        <v>69301</v>
      </c>
      <c r="FF63">
        <v>70.66</v>
      </c>
      <c r="FG63">
        <v>18.329999999999998</v>
      </c>
      <c r="FH63">
        <v>291</v>
      </c>
      <c r="FI63">
        <v>2</v>
      </c>
      <c r="FJ63">
        <v>291</v>
      </c>
      <c r="FK63">
        <v>0</v>
      </c>
      <c r="FL63">
        <v>277</v>
      </c>
      <c r="FM63">
        <v>2</v>
      </c>
      <c r="FN63">
        <v>277</v>
      </c>
      <c r="FO63">
        <v>0</v>
      </c>
      <c r="FP63">
        <v>59589</v>
      </c>
      <c r="FQ63">
        <v>183</v>
      </c>
      <c r="FR63">
        <v>59406</v>
      </c>
      <c r="FS63">
        <v>0</v>
      </c>
      <c r="FT63">
        <v>94.69</v>
      </c>
      <c r="FU63">
        <v>3.21</v>
      </c>
      <c r="FV63">
        <v>2.1</v>
      </c>
      <c r="FW63">
        <v>136.00556978213001</v>
      </c>
      <c r="FX63">
        <v>558.02710629732985</v>
      </c>
      <c r="FY63">
        <v>51.740695546084822</v>
      </c>
      <c r="FZ63">
        <v>1122.0079593646519</v>
      </c>
      <c r="GA63">
        <v>694.03267607945986</v>
      </c>
      <c r="GB63">
        <v>80.403578322793734</v>
      </c>
      <c r="GC63">
        <v>87</v>
      </c>
      <c r="GD63">
        <v>89.347483447035387</v>
      </c>
      <c r="GE63">
        <v>10.65251655296461</v>
      </c>
      <c r="GF63">
        <v>1.1426858513189451</v>
      </c>
      <c r="GG63">
        <v>4.3025441190956332E-2</v>
      </c>
      <c r="GH63">
        <v>0.9569745588090437</v>
      </c>
      <c r="GI63">
        <v>0</v>
      </c>
      <c r="GJ63">
        <v>0</v>
      </c>
      <c r="GK63">
        <v>3.1629323404429299</v>
      </c>
      <c r="GL63">
        <v>0.1422049919216882</v>
      </c>
      <c r="GM63">
        <v>0.1555656934306569</v>
      </c>
      <c r="GN63">
        <v>36.587591240875909</v>
      </c>
      <c r="GO63">
        <v>7.5273722627737225E-2</v>
      </c>
      <c r="GP63">
        <v>7.2536496350364974</v>
      </c>
      <c r="GQ63">
        <v>95.620437956204384</v>
      </c>
      <c r="GR63">
        <v>2192</v>
      </c>
      <c r="GS63">
        <v>2.50725025854643</v>
      </c>
      <c r="GT63">
        <v>3.158352734027523</v>
      </c>
      <c r="GU63">
        <v>63.412408759124091</v>
      </c>
      <c r="GV63">
        <v>88.678351492183808</v>
      </c>
      <c r="GW63">
        <v>91.044970106576557</v>
      </c>
      <c r="GX63">
        <v>6.7381813211598054</v>
      </c>
      <c r="GY63">
        <v>249.02285721805509</v>
      </c>
      <c r="GZ63">
        <v>3.3997000000000002</v>
      </c>
      <c r="HA63">
        <v>40.5229</v>
      </c>
      <c r="HB63">
        <v>0.88400000000000001</v>
      </c>
      <c r="HC63">
        <v>0.17799999999999999</v>
      </c>
      <c r="HD63">
        <v>0.29799999999999999</v>
      </c>
      <c r="HE63">
        <v>0.33800000000000002</v>
      </c>
      <c r="HF63">
        <v>0.121</v>
      </c>
      <c r="HG63">
        <v>6.5000000000000002E-2</v>
      </c>
      <c r="HH63">
        <v>2.5000000000000001E-2</v>
      </c>
      <c r="HI63">
        <v>8.6999999999999994E-2</v>
      </c>
      <c r="HJ63">
        <v>0.17699999999999999</v>
      </c>
      <c r="HK63">
        <v>0.495</v>
      </c>
      <c r="HL63">
        <v>0.216</v>
      </c>
      <c r="HM63">
        <v>521.29999999999995</v>
      </c>
      <c r="HN63">
        <v>2.5081728220533659</v>
      </c>
      <c r="HO63">
        <v>538.67999999999995</v>
      </c>
      <c r="HP63">
        <v>470.6</v>
      </c>
      <c r="HQ63">
        <v>557.19000000000005</v>
      </c>
      <c r="HR63">
        <v>1.1599999999999999</v>
      </c>
      <c r="HS63">
        <v>335</v>
      </c>
      <c r="HT63">
        <v>309</v>
      </c>
      <c r="HU63">
        <v>25</v>
      </c>
      <c r="HV63">
        <v>1</v>
      </c>
      <c r="HW63">
        <v>193.83208933634211</v>
      </c>
      <c r="HX63" t="s">
        <v>274</v>
      </c>
      <c r="HY63">
        <v>1266</v>
      </c>
      <c r="HZ63">
        <v>3.61</v>
      </c>
      <c r="IA63">
        <v>2.9</v>
      </c>
      <c r="IB63">
        <v>4</v>
      </c>
      <c r="IC63">
        <v>4.2</v>
      </c>
      <c r="ID63">
        <v>4.5</v>
      </c>
      <c r="IE63">
        <v>2.5</v>
      </c>
      <c r="IF63">
        <v>3.2</v>
      </c>
      <c r="IG63">
        <v>3.2</v>
      </c>
      <c r="IH63">
        <v>1.8</v>
      </c>
      <c r="II63">
        <v>3.1</v>
      </c>
      <c r="IJ63">
        <v>3.4</v>
      </c>
      <c r="IK63">
        <v>4.0999999999999996</v>
      </c>
      <c r="IL63">
        <v>4.3</v>
      </c>
      <c r="IM63">
        <v>3.7</v>
      </c>
      <c r="IN63">
        <v>4.2</v>
      </c>
      <c r="IO63">
        <v>3.7</v>
      </c>
      <c r="IP63">
        <v>3.8</v>
      </c>
      <c r="IQ63">
        <v>3.7</v>
      </c>
      <c r="IR63">
        <v>4.2</v>
      </c>
      <c r="IS63">
        <v>4.0999999999999996</v>
      </c>
      <c r="IT63">
        <v>4.5</v>
      </c>
      <c r="IU63">
        <v>4.4000000000000004</v>
      </c>
      <c r="IV63">
        <v>4.4000000000000004</v>
      </c>
      <c r="IW63">
        <v>4.8</v>
      </c>
      <c r="IX63">
        <v>4.8</v>
      </c>
      <c r="IY63">
        <v>3.6</v>
      </c>
      <c r="IZ63">
        <v>4.3</v>
      </c>
      <c r="JA63">
        <v>4.7</v>
      </c>
      <c r="JB63">
        <v>2</v>
      </c>
      <c r="JC63">
        <v>2.4</v>
      </c>
      <c r="JD63">
        <v>2</v>
      </c>
      <c r="JE63">
        <v>3.2</v>
      </c>
      <c r="JF63">
        <v>2.7</v>
      </c>
      <c r="JG63" t="s">
        <v>203</v>
      </c>
      <c r="KR63">
        <v>99.4</v>
      </c>
      <c r="KS63">
        <v>6.56</v>
      </c>
      <c r="KT63">
        <v>14.01</v>
      </c>
      <c r="KU63">
        <v>3.03</v>
      </c>
      <c r="KV63">
        <v>35.729999999999997</v>
      </c>
      <c r="KW63">
        <v>0</v>
      </c>
      <c r="KX63">
        <v>0</v>
      </c>
      <c r="KY63">
        <v>0</v>
      </c>
      <c r="KZ63">
        <v>521.59</v>
      </c>
      <c r="LA63">
        <v>91.56</v>
      </c>
      <c r="LB63">
        <v>655.93</v>
      </c>
      <c r="LC63">
        <v>81.81</v>
      </c>
      <c r="LD63">
        <v>610.65</v>
      </c>
      <c r="LE63">
        <v>90.05</v>
      </c>
      <c r="LF63">
        <v>228.97</v>
      </c>
      <c r="LG63">
        <v>99.63</v>
      </c>
      <c r="LH63">
        <v>51.14</v>
      </c>
      <c r="LI63">
        <v>37.39</v>
      </c>
      <c r="LJ63">
        <v>22.01</v>
      </c>
      <c r="LK63">
        <v>15.05</v>
      </c>
      <c r="LL63">
        <v>17.34</v>
      </c>
      <c r="LM63">
        <v>6.74</v>
      </c>
      <c r="LN63">
        <v>3.2</v>
      </c>
      <c r="LO63">
        <v>14.94</v>
      </c>
      <c r="LP63">
        <v>1.67</v>
      </c>
      <c r="LQ63">
        <v>6.44</v>
      </c>
      <c r="LR63">
        <v>3.19</v>
      </c>
      <c r="LS63">
        <v>99.334250343879006</v>
      </c>
      <c r="LT63">
        <v>5.3451759742422604</v>
      </c>
      <c r="LU63">
        <v>18.5839064649244</v>
      </c>
      <c r="LV63">
        <v>144431.96205370501</v>
      </c>
      <c r="LW63">
        <v>27021</v>
      </c>
      <c r="LX63">
        <v>11476</v>
      </c>
      <c r="LY63">
        <v>14976</v>
      </c>
      <c r="LZ63">
        <v>569</v>
      </c>
      <c r="MA63">
        <v>689</v>
      </c>
      <c r="MB63">
        <v>2423</v>
      </c>
      <c r="MC63">
        <v>4084</v>
      </c>
      <c r="MD63">
        <v>10263</v>
      </c>
      <c r="ME63">
        <v>6985</v>
      </c>
      <c r="MF63">
        <v>2105</v>
      </c>
      <c r="MG63">
        <v>472</v>
      </c>
      <c r="MH63">
        <v>1454</v>
      </c>
      <c r="MI63">
        <v>653</v>
      </c>
      <c r="MJ63">
        <v>773</v>
      </c>
      <c r="MK63">
        <v>0.54207573632538597</v>
      </c>
      <c r="ML63">
        <v>29</v>
      </c>
      <c r="MM63">
        <v>73</v>
      </c>
      <c r="MN63">
        <v>157</v>
      </c>
      <c r="MO63">
        <v>248</v>
      </c>
      <c r="MP63">
        <v>473</v>
      </c>
      <c r="MQ63">
        <v>357</v>
      </c>
      <c r="MR63">
        <v>113</v>
      </c>
      <c r="MS63">
        <v>34</v>
      </c>
      <c r="MT63">
        <v>144432</v>
      </c>
      <c r="MU63">
        <v>0.83568802900946104</v>
      </c>
      <c r="MV63">
        <v>43.5584192439863</v>
      </c>
      <c r="MW63">
        <v>41.405027932960898</v>
      </c>
      <c r="MX63">
        <v>42.237698713096101</v>
      </c>
      <c r="MY63">
        <v>6593.3417270817599</v>
      </c>
      <c r="MZ63">
        <v>4.2964746570779697</v>
      </c>
      <c r="NA63">
        <v>4.7085541256623804</v>
      </c>
      <c r="NB63">
        <v>94.612414837244501</v>
      </c>
      <c r="NC63">
        <v>1334.30507191522</v>
      </c>
      <c r="ND63">
        <v>0.26936619718309862</v>
      </c>
      <c r="NE63">
        <v>568</v>
      </c>
      <c r="NF63">
        <v>54.852898051377323</v>
      </c>
      <c r="NG63">
        <v>10.707483175592801</v>
      </c>
      <c r="NH63">
        <v>133</v>
      </c>
      <c r="NI63">
        <v>86</v>
      </c>
      <c r="NJ63">
        <v>222</v>
      </c>
      <c r="NK63">
        <v>212</v>
      </c>
      <c r="NL63">
        <v>219</v>
      </c>
      <c r="NM63">
        <v>0.15252293577981649</v>
      </c>
      <c r="NN63">
        <v>9.862385321100918E-2</v>
      </c>
      <c r="NO63">
        <v>0.25458715596330272</v>
      </c>
      <c r="NP63">
        <v>0.24311926605504591</v>
      </c>
      <c r="NQ63">
        <v>0.25114678899082571</v>
      </c>
      <c r="NR63">
        <v>45.9375</v>
      </c>
      <c r="NS63">
        <v>872</v>
      </c>
      <c r="NT63">
        <v>0.51261467889908252</v>
      </c>
      <c r="NU63">
        <v>872</v>
      </c>
      <c r="NV63">
        <v>21.911789218717789</v>
      </c>
      <c r="NW63">
        <v>42</v>
      </c>
      <c r="NX63">
        <v>0.2142857142857143</v>
      </c>
      <c r="NY63">
        <v>0.14285714285714279</v>
      </c>
      <c r="NZ63">
        <v>0.16666666666666671</v>
      </c>
      <c r="OA63">
        <v>0.16666666666666671</v>
      </c>
      <c r="OB63">
        <v>0.14285714285714279</v>
      </c>
      <c r="OC63">
        <v>0.14285714285714279</v>
      </c>
      <c r="OD63">
        <v>2.3809523809523812E-2</v>
      </c>
      <c r="OE63">
        <v>3.8263988522238161</v>
      </c>
      <c r="OF63">
        <v>18.655511597321851</v>
      </c>
      <c r="OG63">
        <v>697</v>
      </c>
      <c r="OH63">
        <v>0.20516499282639891</v>
      </c>
      <c r="OI63">
        <v>0.36011477761836441</v>
      </c>
      <c r="OJ63">
        <v>0.18364418938307031</v>
      </c>
      <c r="OK63">
        <v>0.1004304160688666</v>
      </c>
      <c r="OL63">
        <v>7.8909612625538014E-2</v>
      </c>
      <c r="OM63">
        <v>4.5911047345767578E-2</v>
      </c>
      <c r="ON63">
        <v>2.5824964131994262E-2</v>
      </c>
      <c r="OO63">
        <v>70</v>
      </c>
      <c r="OP63">
        <v>222</v>
      </c>
      <c r="OQ63">
        <v>750</v>
      </c>
      <c r="OR63">
        <v>528</v>
      </c>
      <c r="OS63">
        <v>132</v>
      </c>
      <c r="OT63">
        <v>4.1128084606345483E-2</v>
      </c>
      <c r="OU63">
        <v>0.13043478260869559</v>
      </c>
      <c r="OV63">
        <v>0.44065804935370151</v>
      </c>
      <c r="OW63">
        <v>0.31022326674500589</v>
      </c>
      <c r="OX63">
        <v>7.7555816686251472E-2</v>
      </c>
      <c r="OY63">
        <v>44.38190364277321</v>
      </c>
      <c r="OZ63">
        <v>1702</v>
      </c>
      <c r="PA63">
        <v>0.53035143769968052</v>
      </c>
      <c r="PB63">
        <v>1565</v>
      </c>
      <c r="PC63">
        <v>5.0290656044833781</v>
      </c>
      <c r="PD63">
        <v>32819</v>
      </c>
      <c r="PE63">
        <v>0.31064322496115049</v>
      </c>
      <c r="PF63">
        <v>0.36021816630610309</v>
      </c>
      <c r="PG63">
        <v>0.21746549255004721</v>
      </c>
      <c r="PH63">
        <v>8.5377372863280412E-2</v>
      </c>
      <c r="PI63">
        <v>2.334013833450136E-2</v>
      </c>
      <c r="PJ63">
        <v>2.864194521466224E-3</v>
      </c>
      <c r="PK63">
        <v>9.1410463451049693E-5</v>
      </c>
      <c r="PL63">
        <v>26629</v>
      </c>
      <c r="PM63">
        <v>30843</v>
      </c>
      <c r="PN63">
        <v>43779</v>
      </c>
      <c r="PO63">
        <v>37203</v>
      </c>
      <c r="PP63">
        <v>34302</v>
      </c>
      <c r="PQ63">
        <v>15.4</v>
      </c>
      <c r="PR63">
        <v>17.899999999999999</v>
      </c>
      <c r="PS63">
        <v>25.3</v>
      </c>
      <c r="PT63">
        <v>21.5</v>
      </c>
      <c r="PU63">
        <v>19.899999999999999</v>
      </c>
      <c r="PV63">
        <v>42.8</v>
      </c>
      <c r="PW63">
        <v>0.52125209743678758</v>
      </c>
    </row>
    <row r="64" spans="1:439" x14ac:dyDescent="0.3">
      <c r="A64" t="s">
        <v>800</v>
      </c>
      <c r="B64" t="s">
        <v>814</v>
      </c>
      <c r="C64">
        <v>1</v>
      </c>
      <c r="D64" t="s">
        <v>817</v>
      </c>
      <c r="E64" t="s">
        <v>822</v>
      </c>
      <c r="F64" t="s">
        <v>209</v>
      </c>
      <c r="G64" t="s">
        <v>275</v>
      </c>
      <c r="H64" t="s">
        <v>276</v>
      </c>
      <c r="I64" t="s">
        <v>277</v>
      </c>
      <c r="J64" t="s">
        <v>278</v>
      </c>
      <c r="K64">
        <v>8.0420499999999997</v>
      </c>
      <c r="L64">
        <v>52.276919999999997</v>
      </c>
      <c r="M64" t="s">
        <v>279</v>
      </c>
      <c r="N64" t="s">
        <v>854</v>
      </c>
      <c r="O64" t="s">
        <v>854</v>
      </c>
      <c r="P64" t="s">
        <v>829</v>
      </c>
      <c r="Q64">
        <v>1</v>
      </c>
      <c r="R64">
        <v>12</v>
      </c>
      <c r="S64">
        <v>52</v>
      </c>
      <c r="T64">
        <v>72</v>
      </c>
      <c r="U64">
        <v>121</v>
      </c>
      <c r="V64">
        <v>3404000</v>
      </c>
      <c r="W64" t="s">
        <v>279</v>
      </c>
      <c r="X64">
        <v>0</v>
      </c>
      <c r="Y64">
        <v>119.8</v>
      </c>
      <c r="Z64">
        <v>39.499999999999993</v>
      </c>
      <c r="AA64">
        <v>7.1269999999999998</v>
      </c>
      <c r="AB64">
        <v>9.5</v>
      </c>
      <c r="AC64">
        <v>18.2</v>
      </c>
      <c r="AD64">
        <v>9.8000000000000007</v>
      </c>
      <c r="AE64">
        <v>36.57</v>
      </c>
      <c r="AF64">
        <v>22.05</v>
      </c>
      <c r="AG64">
        <v>611.99999999999989</v>
      </c>
      <c r="AH64">
        <v>22.47</v>
      </c>
      <c r="AI64">
        <v>4.99</v>
      </c>
      <c r="AJ64">
        <v>12.2</v>
      </c>
      <c r="AK64">
        <v>1016118</v>
      </c>
      <c r="AL64">
        <v>3820</v>
      </c>
      <c r="AM64">
        <v>10</v>
      </c>
      <c r="AN64">
        <v>59.75</v>
      </c>
      <c r="AO64">
        <v>26.01</v>
      </c>
      <c r="AP64">
        <v>1.74</v>
      </c>
      <c r="AQ64">
        <v>46.16</v>
      </c>
      <c r="AR64">
        <v>30.24572921241823</v>
      </c>
      <c r="AS64">
        <v>3.1</v>
      </c>
      <c r="AT64">
        <v>465.19</v>
      </c>
      <c r="AU64">
        <v>167366</v>
      </c>
      <c r="AV64">
        <v>1394.7166666666669</v>
      </c>
      <c r="AW64">
        <v>80755</v>
      </c>
      <c r="AX64">
        <v>86611</v>
      </c>
      <c r="AY64">
        <v>7.54</v>
      </c>
      <c r="AZ64">
        <v>-23.6</v>
      </c>
      <c r="BA64">
        <v>42</v>
      </c>
      <c r="BB64">
        <v>35.398900169204737</v>
      </c>
      <c r="BC64">
        <v>2240.66</v>
      </c>
      <c r="BD64">
        <v>0.51733948251078099</v>
      </c>
      <c r="BE64">
        <v>4238</v>
      </c>
      <c r="BF64">
        <v>4122</v>
      </c>
      <c r="BG64">
        <v>5530</v>
      </c>
      <c r="BH64">
        <v>6841</v>
      </c>
      <c r="BI64">
        <v>4344</v>
      </c>
      <c r="BJ64">
        <v>3418</v>
      </c>
      <c r="BK64">
        <v>14876</v>
      </c>
      <c r="BL64">
        <v>15651</v>
      </c>
      <c r="BM64">
        <v>12671</v>
      </c>
      <c r="BN64">
        <v>10541</v>
      </c>
      <c r="BO64">
        <v>9725</v>
      </c>
      <c r="BP64">
        <v>9129</v>
      </c>
      <c r="BQ64">
        <v>10507</v>
      </c>
      <c r="BR64">
        <v>11822</v>
      </c>
      <c r="BS64">
        <v>10442</v>
      </c>
      <c r="BT64">
        <v>15883</v>
      </c>
      <c r="BU64">
        <v>15946</v>
      </c>
      <c r="BV64">
        <v>166960</v>
      </c>
      <c r="BW64">
        <v>2183</v>
      </c>
      <c r="BX64">
        <v>2107</v>
      </c>
      <c r="BY64">
        <v>2724</v>
      </c>
      <c r="BZ64">
        <v>3504</v>
      </c>
      <c r="CA64">
        <v>2200</v>
      </c>
      <c r="CB64">
        <v>1643</v>
      </c>
      <c r="CC64">
        <v>6556</v>
      </c>
      <c r="CD64">
        <v>7854</v>
      </c>
      <c r="CE64">
        <v>6707</v>
      </c>
      <c r="CF64">
        <v>5564</v>
      </c>
      <c r="CG64">
        <v>4876</v>
      </c>
      <c r="CH64">
        <v>4538</v>
      </c>
      <c r="CI64">
        <v>5237</v>
      </c>
      <c r="CJ64">
        <v>5948</v>
      </c>
      <c r="CK64">
        <v>5165</v>
      </c>
      <c r="CL64">
        <v>7393</v>
      </c>
      <c r="CM64">
        <v>6288</v>
      </c>
      <c r="CN64">
        <v>80585</v>
      </c>
      <c r="CO64">
        <v>2055</v>
      </c>
      <c r="CP64">
        <v>2015</v>
      </c>
      <c r="CQ64">
        <v>2806</v>
      </c>
      <c r="CR64">
        <v>3337</v>
      </c>
      <c r="CS64">
        <v>2144</v>
      </c>
      <c r="CT64">
        <v>1775</v>
      </c>
      <c r="CU64">
        <v>8320</v>
      </c>
      <c r="CV64">
        <v>7797</v>
      </c>
      <c r="CW64">
        <v>5964</v>
      </c>
      <c r="CX64">
        <v>4977</v>
      </c>
      <c r="CY64">
        <v>4849</v>
      </c>
      <c r="CZ64">
        <v>4591</v>
      </c>
      <c r="DA64">
        <v>5270</v>
      </c>
      <c r="DB64">
        <v>5874</v>
      </c>
      <c r="DC64">
        <v>5277</v>
      </c>
      <c r="DD64">
        <v>8490</v>
      </c>
      <c r="DE64">
        <v>9658</v>
      </c>
      <c r="DF64">
        <v>86375</v>
      </c>
      <c r="DG64">
        <v>0.141086003130863</v>
      </c>
      <c r="DH64">
        <v>27.1</v>
      </c>
      <c r="DI64">
        <v>74.900000000000006</v>
      </c>
      <c r="DJ64">
        <v>34.380000000000003</v>
      </c>
      <c r="DK64">
        <v>89.99</v>
      </c>
      <c r="DL64">
        <v>32.78</v>
      </c>
      <c r="DM64">
        <v>36.340000000000003</v>
      </c>
      <c r="DN64">
        <v>118.17</v>
      </c>
      <c r="DO64">
        <v>81.83</v>
      </c>
      <c r="DP64">
        <v>98.61</v>
      </c>
      <c r="DQ64">
        <v>13.8</v>
      </c>
      <c r="DR64">
        <v>130.44</v>
      </c>
      <c r="DS64">
        <v>130.44</v>
      </c>
      <c r="DT64">
        <v>151.29</v>
      </c>
      <c r="DU64">
        <v>0.14868611306956001</v>
      </c>
      <c r="DV64">
        <v>5.9</v>
      </c>
      <c r="DW64">
        <v>43.2</v>
      </c>
      <c r="DX64">
        <v>109.2</v>
      </c>
      <c r="DY64">
        <v>44.9</v>
      </c>
      <c r="DZ64">
        <v>-7.15</v>
      </c>
      <c r="EA64">
        <v>23.39</v>
      </c>
      <c r="EB64">
        <v>-17.12</v>
      </c>
      <c r="EC64">
        <v>90.43</v>
      </c>
      <c r="ED64">
        <v>-42.22</v>
      </c>
      <c r="EE64">
        <v>-22.57</v>
      </c>
      <c r="EF64">
        <v>-7.45</v>
      </c>
      <c r="EG64">
        <v>11039.27918454166</v>
      </c>
      <c r="EH64">
        <v>93.20889547458863</v>
      </c>
      <c r="EI64">
        <v>66.78</v>
      </c>
      <c r="EJ64">
        <v>24777.55</v>
      </c>
      <c r="EK64">
        <v>1559.27</v>
      </c>
      <c r="EL64">
        <v>619</v>
      </c>
      <c r="EM64">
        <v>16.149999999999999</v>
      </c>
      <c r="EN64">
        <v>71.72</v>
      </c>
      <c r="EO64">
        <v>0.72</v>
      </c>
      <c r="EP64">
        <v>5.34</v>
      </c>
      <c r="EQ64">
        <v>14.82</v>
      </c>
      <c r="ER64">
        <v>12.53</v>
      </c>
      <c r="ES64">
        <v>3.8</v>
      </c>
      <c r="ET64">
        <v>4.4800000000000004</v>
      </c>
      <c r="EU64">
        <v>4.12</v>
      </c>
      <c r="EV64">
        <v>43205</v>
      </c>
      <c r="EW64">
        <v>3525.36</v>
      </c>
      <c r="EX64">
        <v>22.27</v>
      </c>
      <c r="EY64">
        <v>60.44</v>
      </c>
      <c r="EZ64">
        <v>20.05</v>
      </c>
      <c r="FA64">
        <v>13.95</v>
      </c>
      <c r="FB64">
        <v>0.98</v>
      </c>
      <c r="FC64">
        <v>101065</v>
      </c>
      <c r="FD64">
        <v>33.21</v>
      </c>
      <c r="FE64">
        <v>69215</v>
      </c>
      <c r="FF64">
        <v>74.739999999999995</v>
      </c>
      <c r="FG64">
        <v>20.3</v>
      </c>
      <c r="FH64">
        <v>317</v>
      </c>
      <c r="FI64">
        <v>3</v>
      </c>
      <c r="FJ64">
        <v>317</v>
      </c>
      <c r="FK64">
        <v>0</v>
      </c>
      <c r="FL64">
        <v>269</v>
      </c>
      <c r="FM64">
        <v>3</v>
      </c>
      <c r="FN64">
        <v>269</v>
      </c>
      <c r="FO64">
        <v>0</v>
      </c>
      <c r="FP64">
        <v>60580</v>
      </c>
      <c r="FQ64">
        <v>405</v>
      </c>
      <c r="FR64">
        <v>60175</v>
      </c>
      <c r="FS64">
        <v>0</v>
      </c>
      <c r="FT64">
        <v>73.25</v>
      </c>
      <c r="FU64">
        <v>20.079999999999998</v>
      </c>
      <c r="FV64">
        <v>6.67</v>
      </c>
      <c r="FW64">
        <v>137.24169345612199</v>
      </c>
      <c r="FX64">
        <v>568.22029564557329</v>
      </c>
      <c r="FY64">
        <v>29.548080540510639</v>
      </c>
      <c r="FZ64">
        <v>1385.018774334676</v>
      </c>
      <c r="GA64">
        <v>705.46198910169528</v>
      </c>
      <c r="GB64">
        <v>80.545841508643207</v>
      </c>
      <c r="GC64">
        <v>80.300000000000011</v>
      </c>
      <c r="GD64">
        <v>80.41802538801744</v>
      </c>
      <c r="GE64">
        <v>19.58197461198256</v>
      </c>
      <c r="GF64">
        <v>1.1831345826235089</v>
      </c>
      <c r="GG64">
        <v>1.7733540622425839E-2</v>
      </c>
      <c r="GH64">
        <v>0.98226645937757417</v>
      </c>
      <c r="GI64">
        <v>0</v>
      </c>
      <c r="GJ64">
        <v>0</v>
      </c>
      <c r="GK64">
        <v>4.9575999473258348</v>
      </c>
      <c r="GL64">
        <v>8.9503005234799371E-2</v>
      </c>
      <c r="GM64">
        <v>0.25289017341040471</v>
      </c>
      <c r="GN64">
        <v>38.921001926782267</v>
      </c>
      <c r="GO64">
        <v>0.1464354527938343</v>
      </c>
      <c r="GP64">
        <v>9.0558766859344892</v>
      </c>
      <c r="GQ64">
        <v>95.134874759152211</v>
      </c>
      <c r="GR64">
        <v>2076</v>
      </c>
      <c r="GS64">
        <v>3.8253681281472209</v>
      </c>
      <c r="GT64">
        <v>2.9427524545206021</v>
      </c>
      <c r="GU64">
        <v>61.078998073217733</v>
      </c>
      <c r="GV64">
        <v>80.859570214892557</v>
      </c>
      <c r="GW64">
        <v>85.448245993936766</v>
      </c>
      <c r="GX64">
        <v>5.8788499091807944</v>
      </c>
      <c r="GY64">
        <v>237.24311527133671</v>
      </c>
      <c r="GZ64">
        <v>3.1646999999999998</v>
      </c>
      <c r="HA64">
        <v>37.253500000000003</v>
      </c>
      <c r="HB64">
        <v>0.85699999999999998</v>
      </c>
      <c r="HC64">
        <v>0.248</v>
      </c>
      <c r="HD64">
        <v>0.123</v>
      </c>
      <c r="HE64">
        <v>0.39700000000000002</v>
      </c>
      <c r="HF64">
        <v>0.126</v>
      </c>
      <c r="HG64">
        <v>0.107</v>
      </c>
      <c r="HH64">
        <v>3.5000000000000003E-2</v>
      </c>
      <c r="HI64">
        <v>3.5999999999999997E-2</v>
      </c>
      <c r="HJ64">
        <v>0.189</v>
      </c>
      <c r="HK64">
        <v>0.52300000000000002</v>
      </c>
      <c r="HL64">
        <v>0.217</v>
      </c>
      <c r="HM64">
        <v>532.70000000000005</v>
      </c>
      <c r="HN64">
        <v>2.5894308481011219</v>
      </c>
      <c r="HO64">
        <v>549.69000000000005</v>
      </c>
      <c r="HP64">
        <v>492</v>
      </c>
      <c r="HQ64">
        <v>550.89</v>
      </c>
      <c r="HR64">
        <v>0.6</v>
      </c>
      <c r="HS64">
        <v>358</v>
      </c>
      <c r="HT64">
        <v>292</v>
      </c>
      <c r="HU64">
        <v>66</v>
      </c>
      <c r="HV64">
        <v>0</v>
      </c>
      <c r="HW64">
        <v>213.90246525578669</v>
      </c>
      <c r="HX64" t="s">
        <v>279</v>
      </c>
      <c r="HY64">
        <v>965</v>
      </c>
      <c r="HZ64">
        <v>4.3099999999999996</v>
      </c>
      <c r="IA64">
        <v>4</v>
      </c>
      <c r="IB64">
        <v>4.5999999999999996</v>
      </c>
      <c r="IC64">
        <v>4.7</v>
      </c>
      <c r="ID64">
        <v>4.8</v>
      </c>
      <c r="IE64">
        <v>3.5</v>
      </c>
      <c r="IF64">
        <v>4.5</v>
      </c>
      <c r="IG64">
        <v>4.3</v>
      </c>
      <c r="IH64">
        <v>3.2</v>
      </c>
      <c r="II64">
        <v>3.8</v>
      </c>
      <c r="IJ64">
        <v>4.4000000000000004</v>
      </c>
      <c r="IK64">
        <v>3.8</v>
      </c>
      <c r="IL64">
        <v>5.0999999999999996</v>
      </c>
      <c r="IM64">
        <v>4.4000000000000004</v>
      </c>
      <c r="IN64">
        <v>4.7</v>
      </c>
      <c r="IO64">
        <v>4.8</v>
      </c>
      <c r="IP64">
        <v>5.0999999999999996</v>
      </c>
      <c r="IQ64">
        <v>3.7</v>
      </c>
      <c r="IR64">
        <v>5</v>
      </c>
      <c r="IS64">
        <v>4.5</v>
      </c>
      <c r="IT64">
        <v>4.5</v>
      </c>
      <c r="IU64">
        <v>5.0999999999999996</v>
      </c>
      <c r="IV64">
        <v>5.0999999999999996</v>
      </c>
      <c r="IW64">
        <v>5.4</v>
      </c>
      <c r="IX64">
        <v>4.5</v>
      </c>
      <c r="IY64">
        <v>4</v>
      </c>
      <c r="IZ64">
        <v>4.7</v>
      </c>
      <c r="JA64">
        <v>5.0999999999999996</v>
      </c>
      <c r="JB64">
        <v>3.2</v>
      </c>
      <c r="JC64">
        <v>3.4</v>
      </c>
      <c r="JD64">
        <v>2.7</v>
      </c>
      <c r="JE64">
        <v>3.5</v>
      </c>
      <c r="JF64">
        <v>4.7</v>
      </c>
      <c r="JG64" t="s">
        <v>203</v>
      </c>
      <c r="JH64">
        <v>909</v>
      </c>
      <c r="JI64">
        <v>26</v>
      </c>
      <c r="JJ64">
        <v>4.08</v>
      </c>
      <c r="JK64">
        <v>3.8</v>
      </c>
      <c r="JL64">
        <v>4.2</v>
      </c>
      <c r="JM64">
        <v>4.4000000000000004</v>
      </c>
      <c r="JN64">
        <v>4.5999999999999996</v>
      </c>
      <c r="JO64">
        <v>3.2</v>
      </c>
      <c r="JP64">
        <v>4</v>
      </c>
      <c r="JQ64">
        <v>4.0999999999999996</v>
      </c>
      <c r="JR64">
        <v>3.1</v>
      </c>
      <c r="JS64">
        <v>3.7</v>
      </c>
      <c r="JT64">
        <v>4.3</v>
      </c>
      <c r="JU64">
        <v>3.2</v>
      </c>
      <c r="JV64">
        <v>4.5999999999999996</v>
      </c>
      <c r="JW64">
        <v>4.3</v>
      </c>
      <c r="JX64">
        <v>4.5999999999999996</v>
      </c>
      <c r="JY64">
        <v>4.5</v>
      </c>
      <c r="JZ64">
        <v>4.7</v>
      </c>
      <c r="KA64">
        <v>3.6</v>
      </c>
      <c r="KB64">
        <v>4.8</v>
      </c>
      <c r="KC64">
        <v>4.2</v>
      </c>
      <c r="KD64">
        <v>4.4000000000000004</v>
      </c>
      <c r="KE64">
        <v>4.7</v>
      </c>
      <c r="KF64">
        <v>4.8</v>
      </c>
      <c r="KG64">
        <v>5.0999999999999996</v>
      </c>
      <c r="KH64">
        <v>4.5</v>
      </c>
      <c r="KI64">
        <v>3.8</v>
      </c>
      <c r="KJ64">
        <v>4.7</v>
      </c>
      <c r="KK64">
        <v>5.0999999999999996</v>
      </c>
      <c r="KL64">
        <v>2.8</v>
      </c>
      <c r="KM64">
        <v>3.3</v>
      </c>
      <c r="KN64">
        <v>2.5</v>
      </c>
      <c r="KO64">
        <v>3.3</v>
      </c>
      <c r="KP64">
        <v>4.4000000000000004</v>
      </c>
      <c r="KQ64" t="s">
        <v>255</v>
      </c>
      <c r="KR64">
        <v>99</v>
      </c>
      <c r="KS64">
        <v>5.23</v>
      </c>
      <c r="KT64">
        <v>16.25</v>
      </c>
      <c r="KU64">
        <v>6.01</v>
      </c>
      <c r="KV64">
        <v>27.77</v>
      </c>
      <c r="KW64">
        <v>0</v>
      </c>
      <c r="KX64">
        <v>0</v>
      </c>
      <c r="KY64">
        <v>0</v>
      </c>
      <c r="KZ64">
        <v>530.79</v>
      </c>
      <c r="LA64">
        <v>90.51</v>
      </c>
      <c r="LB64">
        <v>574.08000000000004</v>
      </c>
      <c r="LC64">
        <v>87.99</v>
      </c>
      <c r="LD64">
        <v>668.2</v>
      </c>
      <c r="LE64">
        <v>82.38</v>
      </c>
      <c r="LF64">
        <v>200.18</v>
      </c>
      <c r="LG64">
        <v>99.75</v>
      </c>
      <c r="LH64">
        <v>58.86</v>
      </c>
      <c r="LI64">
        <v>40.01</v>
      </c>
      <c r="LJ64">
        <v>31.45</v>
      </c>
      <c r="LK64">
        <v>14.89</v>
      </c>
      <c r="LL64">
        <v>13.74</v>
      </c>
      <c r="LM64">
        <v>5.84</v>
      </c>
      <c r="LN64">
        <v>2.2999999999999998</v>
      </c>
      <c r="LO64">
        <v>21.05</v>
      </c>
      <c r="LP64">
        <v>1.63</v>
      </c>
      <c r="LQ64">
        <v>17.149999999999999</v>
      </c>
      <c r="LR64">
        <v>1.8</v>
      </c>
      <c r="LS64">
        <v>93.891279069767407</v>
      </c>
      <c r="LT64">
        <v>6.3442545668827304</v>
      </c>
      <c r="LU64">
        <v>14.7994186046512</v>
      </c>
      <c r="LV64">
        <v>161492.56785890501</v>
      </c>
      <c r="LW64">
        <v>25455</v>
      </c>
      <c r="LX64">
        <v>12392</v>
      </c>
      <c r="LY64">
        <v>12115</v>
      </c>
      <c r="LZ64">
        <v>948</v>
      </c>
      <c r="MA64">
        <v>817</v>
      </c>
      <c r="MB64">
        <v>1997</v>
      </c>
      <c r="MC64">
        <v>3647</v>
      </c>
      <c r="MD64">
        <v>8470</v>
      </c>
      <c r="ME64">
        <v>7153</v>
      </c>
      <c r="MF64">
        <v>2792</v>
      </c>
      <c r="MG64">
        <v>579</v>
      </c>
      <c r="MH64">
        <v>1720</v>
      </c>
      <c r="MI64">
        <v>864</v>
      </c>
      <c r="MJ64">
        <v>816</v>
      </c>
      <c r="MK64">
        <v>0.48571428571428599</v>
      </c>
      <c r="ML64">
        <v>41</v>
      </c>
      <c r="MM64">
        <v>72</v>
      </c>
      <c r="MN64">
        <v>145</v>
      </c>
      <c r="MO64">
        <v>261</v>
      </c>
      <c r="MP64">
        <v>552</v>
      </c>
      <c r="MQ64">
        <v>454</v>
      </c>
      <c r="MR64">
        <v>196</v>
      </c>
      <c r="MS64">
        <v>40</v>
      </c>
      <c r="MT64">
        <v>161493</v>
      </c>
      <c r="MU64">
        <v>0.96490665881304805</v>
      </c>
      <c r="MV64">
        <v>44.737658674188999</v>
      </c>
      <c r="MW64">
        <v>42.778723404255302</v>
      </c>
      <c r="MX64">
        <v>43.587586206896603</v>
      </c>
      <c r="MY64">
        <v>7494.2755916034503</v>
      </c>
      <c r="MZ64">
        <v>4.4707842255172396</v>
      </c>
      <c r="NA64">
        <v>5.1572413793103502</v>
      </c>
      <c r="NB64">
        <v>107.363448275862</v>
      </c>
      <c r="NC64">
        <v>1488.9324137931001</v>
      </c>
      <c r="ND64">
        <v>0.34079601990049752</v>
      </c>
      <c r="NE64">
        <v>402</v>
      </c>
      <c r="NF64">
        <v>56.350570773615942</v>
      </c>
      <c r="NG64">
        <v>12.2961324354882</v>
      </c>
      <c r="NH64">
        <v>8</v>
      </c>
      <c r="NI64">
        <v>1</v>
      </c>
      <c r="NJ64">
        <v>8</v>
      </c>
      <c r="NK64">
        <v>10</v>
      </c>
      <c r="NL64">
        <v>9</v>
      </c>
      <c r="NM64">
        <v>0.22222222222222221</v>
      </c>
      <c r="NN64">
        <v>2.777777777777778E-2</v>
      </c>
      <c r="NO64">
        <v>0.22222222222222221</v>
      </c>
      <c r="NP64">
        <v>0.27777777777777779</v>
      </c>
      <c r="NQ64">
        <v>0.25</v>
      </c>
      <c r="NR64">
        <v>45.944444444444443</v>
      </c>
      <c r="NS64">
        <v>36</v>
      </c>
      <c r="NT64">
        <v>0.44444444444444442</v>
      </c>
      <c r="NU64">
        <v>36</v>
      </c>
      <c r="NV64">
        <v>11.33333333333333</v>
      </c>
      <c r="NW64">
        <v>2</v>
      </c>
      <c r="NX64">
        <v>0</v>
      </c>
      <c r="NY64">
        <v>0</v>
      </c>
      <c r="NZ64">
        <v>0.5</v>
      </c>
      <c r="OA64">
        <v>0.5</v>
      </c>
      <c r="OB64">
        <v>0</v>
      </c>
      <c r="OC64">
        <v>0</v>
      </c>
      <c r="OD64">
        <v>0</v>
      </c>
      <c r="OE64">
        <v>3.52</v>
      </c>
      <c r="OF64">
        <v>10.998526984126981</v>
      </c>
      <c r="OG64">
        <v>25</v>
      </c>
      <c r="OH64">
        <v>0.24</v>
      </c>
      <c r="OI64">
        <v>0.52</v>
      </c>
      <c r="OJ64">
        <v>0.08</v>
      </c>
      <c r="OK64">
        <v>0.04</v>
      </c>
      <c r="OL64">
        <v>0.08</v>
      </c>
      <c r="OM64">
        <v>0</v>
      </c>
      <c r="ON64">
        <v>0.04</v>
      </c>
      <c r="OO64">
        <v>126</v>
      </c>
      <c r="OP64">
        <v>336</v>
      </c>
      <c r="OQ64">
        <v>799</v>
      </c>
      <c r="OR64">
        <v>621</v>
      </c>
      <c r="OS64">
        <v>113</v>
      </c>
      <c r="OT64">
        <v>6.3157894736842107E-2</v>
      </c>
      <c r="OU64">
        <v>0.16842105263157889</v>
      </c>
      <c r="OV64">
        <v>0.40050125313283208</v>
      </c>
      <c r="OW64">
        <v>0.31127819548872182</v>
      </c>
      <c r="OX64">
        <v>5.6641604010025062E-2</v>
      </c>
      <c r="OY64">
        <v>42.778446115288219</v>
      </c>
      <c r="OZ64">
        <v>1995</v>
      </c>
      <c r="PA64">
        <v>0.50133191262653165</v>
      </c>
      <c r="PB64">
        <v>1877</v>
      </c>
      <c r="PC64">
        <v>5.82715768795864</v>
      </c>
      <c r="PD64">
        <v>33802</v>
      </c>
      <c r="PE64">
        <v>0.28625525116856992</v>
      </c>
      <c r="PF64">
        <v>0.31092834743506298</v>
      </c>
      <c r="PG64">
        <v>0.2331518845038755</v>
      </c>
      <c r="PH64">
        <v>0.13493284421040169</v>
      </c>
      <c r="PI64">
        <v>3.3163718123187982E-2</v>
      </c>
      <c r="PJ64">
        <v>1.508786462339507E-3</v>
      </c>
      <c r="PK64">
        <v>2.9584048281166791E-5</v>
      </c>
      <c r="PL64">
        <v>25055</v>
      </c>
      <c r="PM64">
        <v>33622</v>
      </c>
      <c r="PN64">
        <v>41676</v>
      </c>
      <c r="PO64">
        <v>33026</v>
      </c>
      <c r="PP64">
        <v>31511</v>
      </c>
      <c r="PQ64">
        <v>15.2</v>
      </c>
      <c r="PR64">
        <v>20.399999999999999</v>
      </c>
      <c r="PS64">
        <v>25.3</v>
      </c>
      <c r="PT64">
        <v>20</v>
      </c>
      <c r="PU64">
        <v>19.100000000000001</v>
      </c>
      <c r="PV64">
        <v>42</v>
      </c>
      <c r="PW64">
        <v>0.5174945926890766</v>
      </c>
    </row>
    <row r="65" spans="1:439" x14ac:dyDescent="0.3">
      <c r="A65" t="s">
        <v>800</v>
      </c>
      <c r="B65" t="s">
        <v>814</v>
      </c>
      <c r="C65">
        <v>1</v>
      </c>
      <c r="D65" t="s">
        <v>816</v>
      </c>
      <c r="E65" t="s">
        <v>821</v>
      </c>
      <c r="F65" t="s">
        <v>319</v>
      </c>
      <c r="G65" t="s">
        <v>643</v>
      </c>
      <c r="H65" t="s">
        <v>644</v>
      </c>
      <c r="I65" t="s">
        <v>645</v>
      </c>
      <c r="J65" t="s">
        <v>646</v>
      </c>
      <c r="K65">
        <v>13.458449</v>
      </c>
      <c r="L65">
        <v>48.572926000000002</v>
      </c>
      <c r="M65" t="s">
        <v>647</v>
      </c>
      <c r="N65" t="s">
        <v>647</v>
      </c>
      <c r="O65" t="s">
        <v>1065</v>
      </c>
      <c r="P65" t="s">
        <v>827</v>
      </c>
      <c r="Q65">
        <v>2</v>
      </c>
      <c r="R65">
        <v>22</v>
      </c>
      <c r="S65">
        <v>54</v>
      </c>
      <c r="T65">
        <v>75</v>
      </c>
      <c r="U65">
        <v>221</v>
      </c>
      <c r="V65">
        <v>0</v>
      </c>
      <c r="W65" t="s">
        <v>900</v>
      </c>
      <c r="X65">
        <v>0</v>
      </c>
      <c r="Y65">
        <v>69.56</v>
      </c>
      <c r="Z65">
        <v>23.2</v>
      </c>
      <c r="AA65">
        <v>5.9269999999999996</v>
      </c>
      <c r="AB65">
        <v>6.93</v>
      </c>
      <c r="AC65">
        <v>34.799999999999997</v>
      </c>
      <c r="AD65">
        <v>17.8</v>
      </c>
      <c r="AE65">
        <v>19.11</v>
      </c>
      <c r="AF65">
        <v>126.33</v>
      </c>
      <c r="AG65">
        <v>428</v>
      </c>
      <c r="AH65">
        <v>12.49</v>
      </c>
      <c r="AI65">
        <v>4.28</v>
      </c>
      <c r="AJ65">
        <v>15.5</v>
      </c>
      <c r="AK65">
        <v>284168</v>
      </c>
      <c r="AL65">
        <v>2053</v>
      </c>
      <c r="AM65">
        <v>2</v>
      </c>
      <c r="AN65">
        <v>81.62</v>
      </c>
      <c r="AO65">
        <v>29.16</v>
      </c>
      <c r="AP65">
        <v>1.65</v>
      </c>
      <c r="AQ65">
        <v>50.36</v>
      </c>
      <c r="AR65">
        <v>30.974129883984531</v>
      </c>
      <c r="AS65">
        <v>5.71</v>
      </c>
      <c r="AU65">
        <v>53907</v>
      </c>
      <c r="AV65">
        <v>770.1</v>
      </c>
      <c r="AW65">
        <v>26167</v>
      </c>
      <c r="AX65">
        <v>27740</v>
      </c>
      <c r="AY65">
        <v>9.93</v>
      </c>
      <c r="AZ65">
        <v>-33.799999999999997</v>
      </c>
      <c r="BA65">
        <v>43.6</v>
      </c>
      <c r="BB65">
        <v>33.193965517241381</v>
      </c>
      <c r="BC65">
        <v>1374.55</v>
      </c>
      <c r="BD65">
        <v>0.51348320802926417</v>
      </c>
      <c r="BE65">
        <v>1247</v>
      </c>
      <c r="BF65">
        <v>1295</v>
      </c>
      <c r="BG65">
        <v>1656</v>
      </c>
      <c r="BH65">
        <v>1998</v>
      </c>
      <c r="BI65">
        <v>1225</v>
      </c>
      <c r="BJ65">
        <v>996</v>
      </c>
      <c r="BK65">
        <v>4573</v>
      </c>
      <c r="BL65">
        <v>4746</v>
      </c>
      <c r="BM65">
        <v>3836</v>
      </c>
      <c r="BN65">
        <v>3385</v>
      </c>
      <c r="BO65">
        <v>3158</v>
      </c>
      <c r="BP65">
        <v>2882</v>
      </c>
      <c r="BQ65">
        <v>3092</v>
      </c>
      <c r="BR65">
        <v>3521</v>
      </c>
      <c r="BS65">
        <v>3515</v>
      </c>
      <c r="BT65">
        <v>5726</v>
      </c>
      <c r="BU65">
        <v>6043</v>
      </c>
      <c r="BV65">
        <v>54401</v>
      </c>
      <c r="BW65">
        <v>631</v>
      </c>
      <c r="BX65">
        <v>640</v>
      </c>
      <c r="BY65">
        <v>841</v>
      </c>
      <c r="BZ65">
        <v>997</v>
      </c>
      <c r="CA65">
        <v>613</v>
      </c>
      <c r="CB65">
        <v>465</v>
      </c>
      <c r="CC65">
        <v>2104</v>
      </c>
      <c r="CD65">
        <v>2554</v>
      </c>
      <c r="CE65">
        <v>2082</v>
      </c>
      <c r="CF65">
        <v>1771</v>
      </c>
      <c r="CG65">
        <v>1532</v>
      </c>
      <c r="CH65">
        <v>1417</v>
      </c>
      <c r="CI65">
        <v>1572</v>
      </c>
      <c r="CJ65">
        <v>1781</v>
      </c>
      <c r="CK65">
        <v>1696</v>
      </c>
      <c r="CL65">
        <v>2592</v>
      </c>
      <c r="CM65">
        <v>2409</v>
      </c>
      <c r="CN65">
        <v>26467</v>
      </c>
      <c r="CO65">
        <v>616</v>
      </c>
      <c r="CP65">
        <v>655</v>
      </c>
      <c r="CQ65">
        <v>815</v>
      </c>
      <c r="CR65">
        <v>1001</v>
      </c>
      <c r="CS65">
        <v>612</v>
      </c>
      <c r="CT65">
        <v>531</v>
      </c>
      <c r="CU65">
        <v>2469</v>
      </c>
      <c r="CV65">
        <v>2192</v>
      </c>
      <c r="CW65">
        <v>1754</v>
      </c>
      <c r="CX65">
        <v>1614</v>
      </c>
      <c r="CY65">
        <v>1626</v>
      </c>
      <c r="CZ65">
        <v>1465</v>
      </c>
      <c r="DA65">
        <v>1520</v>
      </c>
      <c r="DB65">
        <v>1740</v>
      </c>
      <c r="DC65">
        <v>1819</v>
      </c>
      <c r="DD65">
        <v>3134</v>
      </c>
      <c r="DE65">
        <v>3634</v>
      </c>
      <c r="DF65">
        <v>27934</v>
      </c>
      <c r="DG65">
        <v>0.17958706661472501</v>
      </c>
      <c r="DH65">
        <v>30.5</v>
      </c>
      <c r="DI65">
        <v>74.599999999999994</v>
      </c>
      <c r="DJ65">
        <v>28.85</v>
      </c>
      <c r="DK65">
        <v>92.56</v>
      </c>
      <c r="DL65">
        <v>32.21</v>
      </c>
      <c r="DM65">
        <v>34.18</v>
      </c>
      <c r="DN65">
        <v>105.77</v>
      </c>
      <c r="DO65">
        <v>71.59</v>
      </c>
      <c r="DP65">
        <v>87.25</v>
      </c>
      <c r="DQ65">
        <v>12.1</v>
      </c>
      <c r="DR65">
        <v>200.51</v>
      </c>
      <c r="DS65">
        <v>200.51</v>
      </c>
      <c r="DT65">
        <v>223.12</v>
      </c>
      <c r="DU65">
        <v>0.166787244699204</v>
      </c>
      <c r="DV65">
        <v>5.4</v>
      </c>
      <c r="DW65">
        <v>37.5</v>
      </c>
      <c r="DX65">
        <v>128.91999999999999</v>
      </c>
      <c r="DY65">
        <v>22.73</v>
      </c>
      <c r="DZ65">
        <v>1.41</v>
      </c>
      <c r="EA65">
        <v>17.57</v>
      </c>
      <c r="EB65">
        <v>3.72</v>
      </c>
      <c r="EC65">
        <v>75.150000000000006</v>
      </c>
      <c r="ED65">
        <v>-47.14</v>
      </c>
      <c r="EE65">
        <v>0.59</v>
      </c>
      <c r="EF65">
        <v>5.23</v>
      </c>
      <c r="EG65">
        <v>10399.39154469735</v>
      </c>
      <c r="EH65">
        <v>24.11560650750366</v>
      </c>
      <c r="EI65">
        <v>68.540000000000006</v>
      </c>
      <c r="EJ65">
        <v>24252.93</v>
      </c>
      <c r="EK65">
        <v>1693.58</v>
      </c>
      <c r="EL65">
        <v>624.17999999999995</v>
      </c>
      <c r="EM65">
        <v>27.3</v>
      </c>
      <c r="EN65">
        <v>86.77</v>
      </c>
      <c r="EO65">
        <v>0.79</v>
      </c>
      <c r="EP65">
        <v>5.99</v>
      </c>
      <c r="EQ65">
        <v>10.23</v>
      </c>
      <c r="ER65">
        <v>10.37</v>
      </c>
      <c r="ES65">
        <v>3.82</v>
      </c>
      <c r="EU65">
        <v>4.0999999999999996</v>
      </c>
      <c r="EV65">
        <v>45919</v>
      </c>
      <c r="EW65">
        <v>3540.85</v>
      </c>
      <c r="EX65">
        <v>22.43</v>
      </c>
      <c r="EY65">
        <v>57.15</v>
      </c>
      <c r="EZ65">
        <v>16.28</v>
      </c>
      <c r="FA65">
        <v>11.85</v>
      </c>
      <c r="FB65">
        <v>1.18</v>
      </c>
      <c r="FC65">
        <v>41707</v>
      </c>
      <c r="FD65">
        <v>32.369999999999997</v>
      </c>
      <c r="FE65">
        <v>20607</v>
      </c>
      <c r="FF65">
        <v>65.209999999999994</v>
      </c>
      <c r="FG65">
        <v>18.63</v>
      </c>
      <c r="FH65">
        <v>223</v>
      </c>
      <c r="FI65">
        <v>2</v>
      </c>
      <c r="FJ65">
        <v>223</v>
      </c>
      <c r="FK65">
        <v>0</v>
      </c>
      <c r="FL65">
        <v>182</v>
      </c>
      <c r="FM65">
        <v>2</v>
      </c>
      <c r="FN65">
        <v>182</v>
      </c>
      <c r="FO65">
        <v>0</v>
      </c>
      <c r="FP65">
        <v>22197</v>
      </c>
      <c r="FQ65">
        <v>111</v>
      </c>
      <c r="FR65">
        <v>22086</v>
      </c>
      <c r="FS65">
        <v>0</v>
      </c>
      <c r="FT65">
        <v>38.700000000000003</v>
      </c>
      <c r="FU65">
        <v>28.81</v>
      </c>
      <c r="FV65">
        <v>32.49</v>
      </c>
      <c r="FW65">
        <v>83.618601925142457</v>
      </c>
      <c r="FX65">
        <v>232.95141779584651</v>
      </c>
      <c r="FY65">
        <v>17.338466461574431</v>
      </c>
      <c r="FZ65">
        <v>428.59426937374627</v>
      </c>
      <c r="GA65">
        <v>316.57001972098891</v>
      </c>
      <c r="GB65">
        <v>73.586064151355757</v>
      </c>
      <c r="GC65">
        <v>74.400000000000006</v>
      </c>
      <c r="GD65">
        <v>93.205244296302865</v>
      </c>
      <c r="GE65">
        <v>6.7947557036971347</v>
      </c>
      <c r="GF65">
        <v>1.2804487179487181</v>
      </c>
      <c r="GG65">
        <v>7.38586940734801E-2</v>
      </c>
      <c r="GH65">
        <v>0.92614130592651989</v>
      </c>
      <c r="GI65">
        <v>0</v>
      </c>
      <c r="GJ65">
        <v>0</v>
      </c>
      <c r="GK65">
        <v>2.2147016353401798</v>
      </c>
      <c r="GL65">
        <v>0.17661988457040539</v>
      </c>
      <c r="GM65">
        <v>0.30540540540540539</v>
      </c>
      <c r="GN65">
        <v>48.243243243243242</v>
      </c>
      <c r="GO65">
        <v>9.45945945945946E-2</v>
      </c>
      <c r="GP65">
        <v>6.0810810810810807</v>
      </c>
      <c r="GQ65">
        <v>93.513513513513516</v>
      </c>
      <c r="GR65">
        <v>740</v>
      </c>
      <c r="GS65">
        <v>2.7027478909814961</v>
      </c>
      <c r="GT65">
        <v>2.3375555292702819</v>
      </c>
      <c r="GU65">
        <v>51.756756756756758</v>
      </c>
      <c r="GV65">
        <v>96.801112656467311</v>
      </c>
      <c r="GW65">
        <v>97.098569157392689</v>
      </c>
      <c r="GX65">
        <v>4.5224288531569847</v>
      </c>
      <c r="GY65">
        <v>170.28460258969341</v>
      </c>
      <c r="GZ65">
        <v>3.1198999999999999</v>
      </c>
      <c r="HA65">
        <v>36.793199999999999</v>
      </c>
      <c r="HB65">
        <v>0.85</v>
      </c>
      <c r="HC65">
        <v>0.23699999999999999</v>
      </c>
      <c r="HD65">
        <v>6.8000000000000005E-2</v>
      </c>
      <c r="HE65">
        <v>0.43099999999999999</v>
      </c>
      <c r="HF65">
        <v>0.13900000000000001</v>
      </c>
      <c r="HG65">
        <v>0.126</v>
      </c>
      <c r="HH65">
        <v>3.2000000000000001E-2</v>
      </c>
      <c r="HI65">
        <v>2.3E-2</v>
      </c>
      <c r="HJ65">
        <v>0.19600000000000001</v>
      </c>
      <c r="HK65">
        <v>0.54100000000000004</v>
      </c>
      <c r="HL65">
        <v>0.20899999999999999</v>
      </c>
      <c r="HM65">
        <v>556.29999999999995</v>
      </c>
      <c r="HN65">
        <v>2.2934549356223179</v>
      </c>
      <c r="HO65">
        <v>515.70000000000005</v>
      </c>
      <c r="HP65">
        <v>511.8</v>
      </c>
      <c r="HQ65">
        <v>537.96</v>
      </c>
      <c r="HR65">
        <v>0</v>
      </c>
      <c r="HS65">
        <v>62</v>
      </c>
      <c r="HT65">
        <v>57</v>
      </c>
      <c r="HU65">
        <v>5</v>
      </c>
      <c r="HV65">
        <v>0</v>
      </c>
      <c r="HW65">
        <v>115.0128925742483</v>
      </c>
      <c r="HX65" t="s">
        <v>647</v>
      </c>
      <c r="HY65">
        <v>115</v>
      </c>
      <c r="HZ65">
        <v>4.45</v>
      </c>
      <c r="IA65">
        <v>4.5</v>
      </c>
      <c r="IB65">
        <v>4.5999999999999996</v>
      </c>
      <c r="IC65">
        <v>4.7</v>
      </c>
      <c r="ID65">
        <v>4.9000000000000004</v>
      </c>
      <c r="IE65">
        <v>3.6</v>
      </c>
      <c r="IF65">
        <v>4.4000000000000004</v>
      </c>
      <c r="IG65">
        <v>4.7</v>
      </c>
      <c r="IH65">
        <v>3.9</v>
      </c>
      <c r="II65">
        <v>4.9000000000000004</v>
      </c>
      <c r="IJ65">
        <v>4.5999999999999996</v>
      </c>
      <c r="IK65">
        <v>4.7</v>
      </c>
      <c r="IL65">
        <v>5</v>
      </c>
      <c r="IM65">
        <v>4.0999999999999996</v>
      </c>
      <c r="IN65">
        <v>5.2</v>
      </c>
      <c r="IO65">
        <v>4</v>
      </c>
      <c r="IP65">
        <v>5.0999999999999996</v>
      </c>
      <c r="IQ65">
        <v>4.4000000000000004</v>
      </c>
      <c r="IR65">
        <v>4.9000000000000004</v>
      </c>
      <c r="IS65">
        <v>4.3</v>
      </c>
      <c r="IT65">
        <v>4.0999999999999996</v>
      </c>
      <c r="IU65">
        <v>5</v>
      </c>
      <c r="IV65">
        <v>5.0999999999999996</v>
      </c>
      <c r="IW65">
        <v>5.2</v>
      </c>
      <c r="IX65">
        <v>4.4000000000000004</v>
      </c>
      <c r="IY65">
        <v>4</v>
      </c>
      <c r="IZ65">
        <v>5.3</v>
      </c>
      <c r="JA65">
        <v>5.5</v>
      </c>
      <c r="JB65">
        <v>3.7</v>
      </c>
      <c r="JC65">
        <v>4.2</v>
      </c>
      <c r="JD65">
        <v>2.6</v>
      </c>
      <c r="JE65">
        <v>3.5</v>
      </c>
      <c r="JF65">
        <v>4.0999999999999996</v>
      </c>
      <c r="JG65" t="s">
        <v>203</v>
      </c>
      <c r="JH65">
        <v>263</v>
      </c>
      <c r="JI65">
        <v>112</v>
      </c>
      <c r="JJ65">
        <v>4.57</v>
      </c>
      <c r="JK65">
        <v>4.5999999999999996</v>
      </c>
      <c r="JL65">
        <v>4.7</v>
      </c>
      <c r="JM65">
        <v>4.9000000000000004</v>
      </c>
      <c r="JN65">
        <v>5</v>
      </c>
      <c r="JO65">
        <v>3.7</v>
      </c>
      <c r="JP65">
        <v>4.7</v>
      </c>
      <c r="JQ65">
        <v>4.7</v>
      </c>
      <c r="JR65">
        <v>3.9</v>
      </c>
      <c r="JS65">
        <v>5.0999999999999996</v>
      </c>
      <c r="JT65">
        <v>4.5</v>
      </c>
      <c r="JU65">
        <v>4.5</v>
      </c>
      <c r="JV65">
        <v>5</v>
      </c>
      <c r="JW65">
        <v>4.2</v>
      </c>
      <c r="JX65">
        <v>5.2</v>
      </c>
      <c r="JY65">
        <v>4.5</v>
      </c>
      <c r="JZ65">
        <v>5.2</v>
      </c>
      <c r="KA65">
        <v>4.5</v>
      </c>
      <c r="KB65">
        <v>5</v>
      </c>
      <c r="KC65">
        <v>4.5999999999999996</v>
      </c>
      <c r="KD65">
        <v>4.5</v>
      </c>
      <c r="KE65">
        <v>5.0999999999999996</v>
      </c>
      <c r="KF65">
        <v>5.2</v>
      </c>
      <c r="KG65">
        <v>5.4</v>
      </c>
      <c r="KH65">
        <v>4.3</v>
      </c>
      <c r="KI65">
        <v>4.4000000000000004</v>
      </c>
      <c r="KJ65">
        <v>5.2</v>
      </c>
      <c r="KK65">
        <v>5.6</v>
      </c>
      <c r="KL65">
        <v>4</v>
      </c>
      <c r="KM65">
        <v>4.4000000000000004</v>
      </c>
      <c r="KN65">
        <v>2.7</v>
      </c>
      <c r="KO65">
        <v>3.7</v>
      </c>
      <c r="KP65">
        <v>3.7</v>
      </c>
      <c r="KQ65" t="s">
        <v>203</v>
      </c>
      <c r="KR65">
        <v>99</v>
      </c>
      <c r="KS65">
        <v>3.95</v>
      </c>
      <c r="KT65">
        <v>14.29</v>
      </c>
      <c r="KU65">
        <v>6.58</v>
      </c>
      <c r="KV65">
        <v>67.44</v>
      </c>
      <c r="KW65">
        <v>0</v>
      </c>
      <c r="KX65">
        <v>0</v>
      </c>
      <c r="KY65">
        <v>0</v>
      </c>
      <c r="KZ65">
        <v>702.35</v>
      </c>
      <c r="LA65">
        <v>81.86999999999999</v>
      </c>
      <c r="LB65">
        <v>800.99</v>
      </c>
      <c r="LC65">
        <v>77.53</v>
      </c>
      <c r="LD65">
        <v>960.03</v>
      </c>
      <c r="LE65">
        <v>63.02</v>
      </c>
      <c r="LF65">
        <v>176.91</v>
      </c>
      <c r="LG65">
        <v>99.640000000000015</v>
      </c>
      <c r="LH65">
        <v>67.91</v>
      </c>
      <c r="LI65">
        <v>35.21</v>
      </c>
      <c r="LJ65">
        <v>50.51</v>
      </c>
      <c r="LK65">
        <v>10.45</v>
      </c>
      <c r="LL65">
        <v>12.98</v>
      </c>
      <c r="LM65">
        <v>8.7200000000000006</v>
      </c>
      <c r="LN65">
        <v>3.7</v>
      </c>
      <c r="LO65">
        <v>40.04</v>
      </c>
      <c r="LP65">
        <v>5.75</v>
      </c>
      <c r="LQ65">
        <v>15.08</v>
      </c>
      <c r="LR65">
        <v>2.0099999999999998</v>
      </c>
      <c r="LS65">
        <v>61.6788321167883</v>
      </c>
      <c r="LT65">
        <v>8.0120101137800308</v>
      </c>
      <c r="LU65">
        <v>7.6982968369829701</v>
      </c>
      <c r="LV65">
        <v>25350.245291671799</v>
      </c>
      <c r="LW65">
        <v>3164</v>
      </c>
      <c r="LX65">
        <v>1719</v>
      </c>
      <c r="LY65">
        <v>1336</v>
      </c>
      <c r="LZ65">
        <v>109</v>
      </c>
      <c r="MA65">
        <v>196</v>
      </c>
      <c r="MB65">
        <v>179</v>
      </c>
      <c r="MC65">
        <v>323</v>
      </c>
      <c r="MD65">
        <v>1037</v>
      </c>
      <c r="ME65">
        <v>831</v>
      </c>
      <c r="MF65">
        <v>488</v>
      </c>
      <c r="MG65">
        <v>110</v>
      </c>
      <c r="MH65">
        <v>411</v>
      </c>
      <c r="MI65">
        <v>242</v>
      </c>
      <c r="MJ65">
        <v>162</v>
      </c>
      <c r="MK65">
        <v>0.40099009900990101</v>
      </c>
      <c r="ML65">
        <v>7</v>
      </c>
      <c r="MM65">
        <v>21</v>
      </c>
      <c r="MN65">
        <v>25</v>
      </c>
      <c r="MO65">
        <v>45</v>
      </c>
      <c r="MP65">
        <v>107</v>
      </c>
      <c r="MQ65">
        <v>122</v>
      </c>
      <c r="MR65">
        <v>79</v>
      </c>
      <c r="MS65">
        <v>12</v>
      </c>
      <c r="MT65">
        <v>25350</v>
      </c>
      <c r="MU65">
        <v>0.47025887717127302</v>
      </c>
      <c r="MV65">
        <v>44.443037974683499</v>
      </c>
      <c r="MW65">
        <v>44.084905660377402</v>
      </c>
      <c r="MX65">
        <v>43.840740740740699</v>
      </c>
      <c r="MY65">
        <v>10722.4260420222</v>
      </c>
      <c r="MZ65">
        <v>4.6526767125925899</v>
      </c>
      <c r="NA65">
        <v>4.5444444444444398</v>
      </c>
      <c r="NB65">
        <v>94.266666666666694</v>
      </c>
      <c r="NC65">
        <v>1892.18148148148</v>
      </c>
      <c r="ND65">
        <v>0.51751824817518255</v>
      </c>
      <c r="NE65">
        <v>-1</v>
      </c>
      <c r="NF65">
        <v>59.469328399867258</v>
      </c>
      <c r="NG65">
        <v>7.5923185407757341</v>
      </c>
      <c r="NH65">
        <v>12</v>
      </c>
      <c r="NI65">
        <v>6</v>
      </c>
      <c r="NJ65">
        <v>23</v>
      </c>
      <c r="NK65">
        <v>36</v>
      </c>
      <c r="NL65">
        <v>46</v>
      </c>
      <c r="NM65">
        <v>9.7560975609756101E-2</v>
      </c>
      <c r="NN65">
        <v>4.878048780487805E-2</v>
      </c>
      <c r="NO65">
        <v>0.18699186991869921</v>
      </c>
      <c r="NP65">
        <v>0.29268292682926828</v>
      </c>
      <c r="NQ65">
        <v>0.37398373983739841</v>
      </c>
      <c r="NR65">
        <v>54.178861788617887</v>
      </c>
      <c r="NS65">
        <v>123</v>
      </c>
      <c r="NT65">
        <v>0.51219512195121952</v>
      </c>
      <c r="NU65">
        <v>123</v>
      </c>
      <c r="NV65">
        <v>11.96428571428571</v>
      </c>
      <c r="NW65">
        <v>7</v>
      </c>
      <c r="NX65">
        <v>0.14285714285714279</v>
      </c>
      <c r="NY65">
        <v>0</v>
      </c>
      <c r="NZ65">
        <v>0.2857142857142857</v>
      </c>
      <c r="OA65">
        <v>0.2857142857142857</v>
      </c>
      <c r="OB65">
        <v>0.2857142857142857</v>
      </c>
      <c r="OC65">
        <v>0</v>
      </c>
      <c r="OD65">
        <v>0</v>
      </c>
      <c r="OE65">
        <v>3.314606741573034</v>
      </c>
      <c r="OF65">
        <v>11.68841180667023</v>
      </c>
      <c r="OG65">
        <v>89</v>
      </c>
      <c r="OH65">
        <v>0.1797752808988764</v>
      </c>
      <c r="OI65">
        <v>0.4044943820224719</v>
      </c>
      <c r="OJ65">
        <v>0.1910112359550562</v>
      </c>
      <c r="OK65">
        <v>8.98876404494382E-2</v>
      </c>
      <c r="OL65">
        <v>7.8651685393258425E-2</v>
      </c>
      <c r="OM65">
        <v>3.3707865168539318E-2</v>
      </c>
      <c r="ON65">
        <v>2.247191011235955E-2</v>
      </c>
      <c r="OO65">
        <v>20</v>
      </c>
      <c r="OP65">
        <v>26</v>
      </c>
      <c r="OQ65">
        <v>80</v>
      </c>
      <c r="OR65">
        <v>97</v>
      </c>
      <c r="OS65">
        <v>22</v>
      </c>
      <c r="OT65">
        <v>8.1632653061224483E-2</v>
      </c>
      <c r="OU65">
        <v>0.1061224489795918</v>
      </c>
      <c r="OV65">
        <v>0.32653061224489788</v>
      </c>
      <c r="OW65">
        <v>0.39591836734693869</v>
      </c>
      <c r="OX65">
        <v>8.9795918367346933E-2</v>
      </c>
      <c r="OY65">
        <v>45.493877551020411</v>
      </c>
      <c r="OZ65">
        <v>245</v>
      </c>
      <c r="PA65">
        <v>0.3991031390134529</v>
      </c>
      <c r="PB65">
        <v>223</v>
      </c>
      <c r="PC65">
        <v>6.9591066300031157</v>
      </c>
      <c r="PD65">
        <v>3210</v>
      </c>
      <c r="PE65">
        <v>0.30467289719626173</v>
      </c>
      <c r="PF65">
        <v>0.28161993769470411</v>
      </c>
      <c r="PG65">
        <v>0.19968847352024921</v>
      </c>
      <c r="PH65">
        <v>0.13707165109034269</v>
      </c>
      <c r="PI65">
        <v>7.0404984423676015E-2</v>
      </c>
      <c r="PJ65">
        <v>6.2305295950155761E-3</v>
      </c>
      <c r="PK65">
        <v>3.1152647975077877E-4</v>
      </c>
      <c r="PL65">
        <v>7114</v>
      </c>
      <c r="PM65">
        <v>10177</v>
      </c>
      <c r="PN65">
        <v>12797</v>
      </c>
      <c r="PO65">
        <v>10247</v>
      </c>
      <c r="PP65">
        <v>11571</v>
      </c>
      <c r="PQ65">
        <v>13.7</v>
      </c>
      <c r="PR65">
        <v>19.600000000000001</v>
      </c>
      <c r="PS65">
        <v>24.7</v>
      </c>
      <c r="PT65">
        <v>19.7</v>
      </c>
      <c r="PU65">
        <v>22.3</v>
      </c>
      <c r="PV65">
        <v>43.6</v>
      </c>
      <c r="PW65">
        <v>0.51458994193703966</v>
      </c>
    </row>
    <row r="66" spans="1:439" x14ac:dyDescent="0.3">
      <c r="A66" t="s">
        <v>800</v>
      </c>
      <c r="B66" t="s">
        <v>814</v>
      </c>
      <c r="C66">
        <v>1</v>
      </c>
      <c r="D66" t="s">
        <v>816</v>
      </c>
      <c r="E66" t="s">
        <v>822</v>
      </c>
      <c r="F66" t="s">
        <v>319</v>
      </c>
      <c r="G66" t="s">
        <v>553</v>
      </c>
      <c r="H66" t="s">
        <v>554</v>
      </c>
      <c r="I66" t="s">
        <v>555</v>
      </c>
      <c r="J66" t="s">
        <v>556</v>
      </c>
      <c r="K66">
        <v>8.699166</v>
      </c>
      <c r="L66">
        <v>48.891285000000003</v>
      </c>
      <c r="M66" t="s">
        <v>557</v>
      </c>
      <c r="N66" t="s">
        <v>855</v>
      </c>
      <c r="O66" t="s">
        <v>855</v>
      </c>
      <c r="P66" t="s">
        <v>510</v>
      </c>
      <c r="Q66">
        <v>1</v>
      </c>
      <c r="R66">
        <v>12</v>
      </c>
      <c r="S66">
        <v>52</v>
      </c>
      <c r="T66">
        <v>72</v>
      </c>
      <c r="U66">
        <v>121</v>
      </c>
      <c r="V66">
        <v>8231000</v>
      </c>
      <c r="W66" t="s">
        <v>557</v>
      </c>
      <c r="X66">
        <v>0</v>
      </c>
      <c r="Y66">
        <v>97.99</v>
      </c>
      <c r="Z66">
        <v>23</v>
      </c>
      <c r="AA66">
        <v>6.4619999999999997</v>
      </c>
      <c r="AB66">
        <v>7.1400000000000006</v>
      </c>
      <c r="AC66">
        <v>52.1</v>
      </c>
      <c r="AD66">
        <v>3.7</v>
      </c>
      <c r="AE66">
        <v>30.11</v>
      </c>
      <c r="AF66">
        <v>9.4600000000000009</v>
      </c>
      <c r="AG66">
        <v>398</v>
      </c>
      <c r="AH66">
        <v>7.36</v>
      </c>
      <c r="AI66">
        <v>4.13</v>
      </c>
      <c r="AJ66">
        <v>17.3</v>
      </c>
      <c r="AK66">
        <v>332905</v>
      </c>
      <c r="AL66">
        <v>2580</v>
      </c>
      <c r="AM66">
        <v>5</v>
      </c>
      <c r="AN66">
        <v>77.44</v>
      </c>
      <c r="AO66">
        <v>23.73</v>
      </c>
      <c r="AP66">
        <v>1.86</v>
      </c>
      <c r="AQ66">
        <v>41.94</v>
      </c>
      <c r="AR66">
        <v>34.20727996447193</v>
      </c>
      <c r="AS66">
        <v>3.88</v>
      </c>
      <c r="AT66">
        <v>613.33000000000004</v>
      </c>
      <c r="AU66">
        <v>127849</v>
      </c>
      <c r="AV66">
        <v>1304.581632653061</v>
      </c>
      <c r="AW66">
        <v>62926</v>
      </c>
      <c r="AX66">
        <v>64923</v>
      </c>
      <c r="AY66">
        <v>9.81</v>
      </c>
      <c r="AZ66">
        <v>-5.6</v>
      </c>
      <c r="BA66">
        <v>42.4</v>
      </c>
      <c r="BB66">
        <v>56.720940550133093</v>
      </c>
      <c r="BC66">
        <v>1906.61</v>
      </c>
      <c r="BD66">
        <v>0.50603913420987345</v>
      </c>
      <c r="BE66">
        <v>4274</v>
      </c>
      <c r="BF66">
        <v>4395</v>
      </c>
      <c r="BG66">
        <v>5578</v>
      </c>
      <c r="BH66">
        <v>6575</v>
      </c>
      <c r="BI66">
        <v>4142</v>
      </c>
      <c r="BJ66">
        <v>2916</v>
      </c>
      <c r="BK66">
        <v>8419</v>
      </c>
      <c r="BL66">
        <v>9401</v>
      </c>
      <c r="BM66">
        <v>9727</v>
      </c>
      <c r="BN66">
        <v>9248</v>
      </c>
      <c r="BO66">
        <v>8726</v>
      </c>
      <c r="BP66">
        <v>7870</v>
      </c>
      <c r="BQ66">
        <v>8638</v>
      </c>
      <c r="BR66">
        <v>9419</v>
      </c>
      <c r="BS66">
        <v>8875</v>
      </c>
      <c r="BT66">
        <v>13286</v>
      </c>
      <c r="BU66">
        <v>13598</v>
      </c>
      <c r="BV66">
        <v>128992</v>
      </c>
      <c r="BW66">
        <v>2226</v>
      </c>
      <c r="BX66">
        <v>2211</v>
      </c>
      <c r="BY66">
        <v>2835</v>
      </c>
      <c r="BZ66">
        <v>3416</v>
      </c>
      <c r="CA66">
        <v>2120</v>
      </c>
      <c r="CB66">
        <v>1534</v>
      </c>
      <c r="CC66">
        <v>4380</v>
      </c>
      <c r="CD66">
        <v>4948</v>
      </c>
      <c r="CE66">
        <v>5076</v>
      </c>
      <c r="CF66">
        <v>4835</v>
      </c>
      <c r="CG66">
        <v>4419</v>
      </c>
      <c r="CH66">
        <v>3927</v>
      </c>
      <c r="CI66">
        <v>4238</v>
      </c>
      <c r="CJ66">
        <v>4758</v>
      </c>
      <c r="CK66">
        <v>4349</v>
      </c>
      <c r="CL66">
        <v>6015</v>
      </c>
      <c r="CM66">
        <v>5263</v>
      </c>
      <c r="CN66">
        <v>63717</v>
      </c>
      <c r="CO66">
        <v>2048</v>
      </c>
      <c r="CP66">
        <v>2184</v>
      </c>
      <c r="CQ66">
        <v>2743</v>
      </c>
      <c r="CR66">
        <v>3159</v>
      </c>
      <c r="CS66">
        <v>2022</v>
      </c>
      <c r="CT66">
        <v>1382</v>
      </c>
      <c r="CU66">
        <v>4039</v>
      </c>
      <c r="CV66">
        <v>4453</v>
      </c>
      <c r="CW66">
        <v>4651</v>
      </c>
      <c r="CX66">
        <v>4413</v>
      </c>
      <c r="CY66">
        <v>4307</v>
      </c>
      <c r="CZ66">
        <v>3943</v>
      </c>
      <c r="DA66">
        <v>4400</v>
      </c>
      <c r="DB66">
        <v>4661</v>
      </c>
      <c r="DC66">
        <v>4526</v>
      </c>
      <c r="DD66">
        <v>7271</v>
      </c>
      <c r="DE66">
        <v>8335</v>
      </c>
      <c r="DF66">
        <v>65275</v>
      </c>
      <c r="DG66">
        <v>0.27656063011834298</v>
      </c>
      <c r="DH66">
        <v>49.4</v>
      </c>
      <c r="DI66">
        <v>67.400000000000006</v>
      </c>
      <c r="DJ66">
        <v>20.88</v>
      </c>
      <c r="DK66">
        <v>79.33</v>
      </c>
      <c r="DL66">
        <v>29.37</v>
      </c>
      <c r="DM66">
        <v>46.24</v>
      </c>
      <c r="DN66">
        <v>137.69999999999999</v>
      </c>
      <c r="DO66">
        <v>91.46</v>
      </c>
      <c r="DP66">
        <v>69.75</v>
      </c>
      <c r="DQ66">
        <v>15.94</v>
      </c>
      <c r="DR66">
        <v>55.52</v>
      </c>
      <c r="DS66">
        <v>55.52</v>
      </c>
      <c r="DT66">
        <v>45.83</v>
      </c>
      <c r="DU66">
        <v>4.4224045553739197E-2</v>
      </c>
      <c r="DV66">
        <v>8.3000000000000007</v>
      </c>
      <c r="DW66">
        <v>32.9</v>
      </c>
      <c r="DX66">
        <v>120.84</v>
      </c>
      <c r="DY66">
        <v>26.83</v>
      </c>
      <c r="DZ66">
        <v>0.24</v>
      </c>
      <c r="EA66">
        <v>18.5</v>
      </c>
      <c r="EB66">
        <v>-9.91</v>
      </c>
      <c r="EC66">
        <v>9.07</v>
      </c>
      <c r="ED66">
        <v>-6.04</v>
      </c>
      <c r="EE66">
        <v>-12.09</v>
      </c>
      <c r="EF66">
        <v>-0.39</v>
      </c>
      <c r="EG66">
        <v>7903.8553293338236</v>
      </c>
      <c r="EH66">
        <v>65.702508427911056</v>
      </c>
      <c r="EI66">
        <v>73.239999999999995</v>
      </c>
      <c r="EJ66">
        <v>25590.85</v>
      </c>
      <c r="EK66">
        <v>1469.86</v>
      </c>
      <c r="EL66">
        <v>769.21</v>
      </c>
      <c r="EM66">
        <v>20.69</v>
      </c>
      <c r="EN66">
        <v>52.35</v>
      </c>
      <c r="EO66">
        <v>0.63</v>
      </c>
      <c r="EP66">
        <v>4.58</v>
      </c>
      <c r="EQ66">
        <v>10.029999999999999</v>
      </c>
      <c r="ER66">
        <v>12.25</v>
      </c>
      <c r="ES66">
        <v>3.82</v>
      </c>
      <c r="ET66">
        <v>7.54</v>
      </c>
      <c r="EU66">
        <v>3.65</v>
      </c>
      <c r="EV66">
        <v>44734</v>
      </c>
      <c r="EW66">
        <v>3531.28</v>
      </c>
      <c r="EX66">
        <v>23.86</v>
      </c>
      <c r="EY66">
        <v>64.17</v>
      </c>
      <c r="EZ66">
        <v>16.829999999999998</v>
      </c>
      <c r="FA66">
        <v>16.37</v>
      </c>
      <c r="FB66">
        <v>0.49</v>
      </c>
      <c r="FC66">
        <v>58980</v>
      </c>
      <c r="FD66">
        <v>24.23</v>
      </c>
      <c r="FE66">
        <v>52724</v>
      </c>
      <c r="FF66">
        <v>78.69</v>
      </c>
      <c r="FG66">
        <v>18.05</v>
      </c>
      <c r="FH66">
        <v>275</v>
      </c>
      <c r="FI66">
        <v>7</v>
      </c>
      <c r="FJ66">
        <v>274</v>
      </c>
      <c r="FK66">
        <v>0</v>
      </c>
      <c r="FL66">
        <v>252</v>
      </c>
      <c r="FM66">
        <v>7</v>
      </c>
      <c r="FN66">
        <v>251</v>
      </c>
      <c r="FO66">
        <v>0</v>
      </c>
      <c r="FP66">
        <v>37188</v>
      </c>
      <c r="FQ66">
        <v>821</v>
      </c>
      <c r="FR66">
        <v>36367</v>
      </c>
      <c r="FS66">
        <v>0</v>
      </c>
      <c r="FT66">
        <v>43.24</v>
      </c>
      <c r="FU66">
        <v>33.56</v>
      </c>
      <c r="FV66">
        <v>23.2</v>
      </c>
      <c r="FW66">
        <v>138.96926159308481</v>
      </c>
      <c r="FX66">
        <v>337.37002069780078</v>
      </c>
      <c r="FY66">
        <v>6.5147070450004403</v>
      </c>
      <c r="FZ66">
        <v>1097.1295597074709</v>
      </c>
      <c r="GA66">
        <v>476.33928229088559</v>
      </c>
      <c r="GB66">
        <v>70.825571864505463</v>
      </c>
      <c r="GC66">
        <v>82.3</v>
      </c>
      <c r="GD66">
        <v>93.976727067728916</v>
      </c>
      <c r="GE66">
        <v>6.0232729322710838</v>
      </c>
      <c r="GF66">
        <v>1.2686170212765959</v>
      </c>
      <c r="GG66">
        <v>5.5377220865155993E-2</v>
      </c>
      <c r="GH66">
        <v>0.94462277913484405</v>
      </c>
      <c r="GI66">
        <v>0</v>
      </c>
      <c r="GJ66">
        <v>0</v>
      </c>
      <c r="GK66">
        <v>2.5315709556680992</v>
      </c>
      <c r="GL66">
        <v>0.1484098912755884</v>
      </c>
      <c r="GM66">
        <v>0.27144772117962468</v>
      </c>
      <c r="GN66">
        <v>45.107238605898132</v>
      </c>
      <c r="GO66">
        <v>7.5737265415549593E-2</v>
      </c>
      <c r="GP66">
        <v>6.2332439678284182</v>
      </c>
      <c r="GQ66">
        <v>98.324396782841831</v>
      </c>
      <c r="GR66">
        <v>1492</v>
      </c>
      <c r="GS66">
        <v>2.914313534930324</v>
      </c>
      <c r="GT66">
        <v>3.132221203391917</v>
      </c>
      <c r="GU66">
        <v>54.892761394101868</v>
      </c>
      <c r="GV66">
        <v>99.454669393319691</v>
      </c>
      <c r="GW66">
        <v>99.213957055214721</v>
      </c>
      <c r="GX66">
        <v>4.8606049213355673</v>
      </c>
      <c r="GY66">
        <v>268.39902723354783</v>
      </c>
      <c r="GZ66">
        <v>2.9832999999999998</v>
      </c>
      <c r="HA66">
        <v>35.758899999999997</v>
      </c>
      <c r="HB66">
        <v>0.83499999999999996</v>
      </c>
      <c r="HC66">
        <v>0.254</v>
      </c>
      <c r="HD66">
        <v>5.6000000000000001E-2</v>
      </c>
      <c r="HE66">
        <v>0.41399999999999998</v>
      </c>
      <c r="HF66">
        <v>0.158</v>
      </c>
      <c r="HG66">
        <v>0.11799999999999999</v>
      </c>
      <c r="HH66">
        <v>3.2000000000000001E-2</v>
      </c>
      <c r="HI66">
        <v>2.5000000000000001E-2</v>
      </c>
      <c r="HJ66">
        <v>0.219</v>
      </c>
      <c r="HK66">
        <v>0.51700000000000002</v>
      </c>
      <c r="HL66">
        <v>0.20699999999999999</v>
      </c>
      <c r="HM66">
        <v>494.9</v>
      </c>
      <c r="HN66">
        <v>2.1420164770498231</v>
      </c>
      <c r="HO66">
        <v>461.48</v>
      </c>
      <c r="HP66">
        <v>469.1</v>
      </c>
      <c r="HQ66">
        <v>430.19</v>
      </c>
      <c r="HR66">
        <v>2.35</v>
      </c>
      <c r="HS66">
        <v>70</v>
      </c>
      <c r="HT66">
        <v>58</v>
      </c>
      <c r="HU66">
        <v>12</v>
      </c>
      <c r="HV66">
        <v>0</v>
      </c>
      <c r="HW66">
        <v>54.752090356592547</v>
      </c>
      <c r="HX66" t="s">
        <v>557</v>
      </c>
      <c r="HY66">
        <v>382</v>
      </c>
      <c r="HZ66">
        <v>4.5199999999999996</v>
      </c>
      <c r="IA66">
        <v>4.5999999999999996</v>
      </c>
      <c r="IB66">
        <v>4.5999999999999996</v>
      </c>
      <c r="IC66">
        <v>4.7</v>
      </c>
      <c r="ID66">
        <v>4.8</v>
      </c>
      <c r="IE66">
        <v>3.9</v>
      </c>
      <c r="IF66">
        <v>4.5</v>
      </c>
      <c r="IG66">
        <v>4.8</v>
      </c>
      <c r="IH66">
        <v>4.4000000000000004</v>
      </c>
      <c r="II66">
        <v>4.7</v>
      </c>
      <c r="IJ66">
        <v>4.4000000000000004</v>
      </c>
      <c r="IK66">
        <v>4.5</v>
      </c>
      <c r="IL66">
        <v>5</v>
      </c>
      <c r="IM66">
        <v>4.3</v>
      </c>
      <c r="IN66">
        <v>5.0999999999999996</v>
      </c>
      <c r="IO66">
        <v>4.3</v>
      </c>
      <c r="IP66">
        <v>5.0999999999999996</v>
      </c>
      <c r="IQ66">
        <v>4.5</v>
      </c>
      <c r="IR66">
        <v>4.8</v>
      </c>
      <c r="IS66">
        <v>4.5999999999999996</v>
      </c>
      <c r="IT66">
        <v>4.2</v>
      </c>
      <c r="IU66">
        <v>4.9000000000000004</v>
      </c>
      <c r="IV66">
        <v>5.0999999999999996</v>
      </c>
      <c r="IW66">
        <v>5.0999999999999996</v>
      </c>
      <c r="IX66">
        <v>4.4000000000000004</v>
      </c>
      <c r="IY66">
        <v>4.4000000000000004</v>
      </c>
      <c r="IZ66">
        <v>5</v>
      </c>
      <c r="JA66">
        <v>4.9000000000000004</v>
      </c>
      <c r="JB66">
        <v>3.7</v>
      </c>
      <c r="JC66">
        <v>4.0999999999999996</v>
      </c>
      <c r="JD66">
        <v>2.9</v>
      </c>
      <c r="JE66">
        <v>3.6</v>
      </c>
      <c r="JF66">
        <v>5.3</v>
      </c>
      <c r="JG66" t="s">
        <v>203</v>
      </c>
      <c r="JH66">
        <v>170</v>
      </c>
      <c r="JI66">
        <v>39</v>
      </c>
      <c r="JJ66">
        <v>4.4800000000000004</v>
      </c>
      <c r="JK66">
        <v>4.5999999999999996</v>
      </c>
      <c r="JL66">
        <v>4.7</v>
      </c>
      <c r="JM66">
        <v>4.5</v>
      </c>
      <c r="JN66">
        <v>4.7</v>
      </c>
      <c r="JO66">
        <v>3.9</v>
      </c>
      <c r="JP66">
        <v>4.4000000000000004</v>
      </c>
      <c r="JQ66">
        <v>4.8</v>
      </c>
      <c r="JR66">
        <v>4.5999999999999996</v>
      </c>
      <c r="JS66">
        <v>4.7</v>
      </c>
      <c r="JT66">
        <v>4.5</v>
      </c>
      <c r="JU66">
        <v>4.3</v>
      </c>
      <c r="JV66">
        <v>5.2</v>
      </c>
      <c r="JW66">
        <v>4.4000000000000004</v>
      </c>
      <c r="JX66">
        <v>5.0999999999999996</v>
      </c>
      <c r="JY66">
        <v>4.3</v>
      </c>
      <c r="JZ66">
        <v>5</v>
      </c>
      <c r="KA66">
        <v>4.0999999999999996</v>
      </c>
      <c r="KB66">
        <v>4.9000000000000004</v>
      </c>
      <c r="KC66">
        <v>4.4000000000000004</v>
      </c>
      <c r="KD66">
        <v>3.9</v>
      </c>
      <c r="KE66">
        <v>4.7</v>
      </c>
      <c r="KF66">
        <v>4.8</v>
      </c>
      <c r="KG66">
        <v>5.0999999999999996</v>
      </c>
      <c r="KH66">
        <v>4.4000000000000004</v>
      </c>
      <c r="KI66">
        <v>4.2</v>
      </c>
      <c r="KJ66">
        <v>5.0999999999999996</v>
      </c>
      <c r="KK66">
        <v>4.5999999999999996</v>
      </c>
      <c r="KL66">
        <v>3.5</v>
      </c>
      <c r="KM66">
        <v>4.0999999999999996</v>
      </c>
      <c r="KN66">
        <v>2.7</v>
      </c>
      <c r="KO66">
        <v>3.7</v>
      </c>
      <c r="KP66">
        <v>5.3</v>
      </c>
      <c r="KQ66" t="s">
        <v>203</v>
      </c>
      <c r="KR66">
        <v>99.9</v>
      </c>
      <c r="KS66">
        <v>4.63</v>
      </c>
      <c r="KT66">
        <v>10.67</v>
      </c>
      <c r="KU66">
        <v>4.49</v>
      </c>
      <c r="KV66">
        <v>33.78</v>
      </c>
      <c r="KW66">
        <v>0</v>
      </c>
      <c r="KX66">
        <v>0</v>
      </c>
      <c r="KY66">
        <v>0</v>
      </c>
      <c r="KZ66">
        <v>547.92999999999995</v>
      </c>
      <c r="LA66">
        <v>91.65</v>
      </c>
      <c r="LB66">
        <v>615.67999999999995</v>
      </c>
      <c r="LC66">
        <v>89.7</v>
      </c>
      <c r="LD66">
        <v>502.24</v>
      </c>
      <c r="LE66">
        <v>92.81</v>
      </c>
      <c r="LF66">
        <v>144.34</v>
      </c>
      <c r="LG66">
        <v>99.98</v>
      </c>
      <c r="LH66">
        <v>53.11</v>
      </c>
      <c r="LI66">
        <v>47.62</v>
      </c>
      <c r="LJ66">
        <v>10.54</v>
      </c>
      <c r="LK66">
        <v>13.97</v>
      </c>
      <c r="LL66">
        <v>9.64</v>
      </c>
      <c r="LM66">
        <v>3.71</v>
      </c>
      <c r="LN66">
        <v>2.0299999999999998</v>
      </c>
      <c r="LO66">
        <v>15.92</v>
      </c>
      <c r="LP66">
        <v>1.1599999999999999</v>
      </c>
      <c r="LQ66">
        <v>20.59</v>
      </c>
      <c r="LR66">
        <v>2.38</v>
      </c>
      <c r="LS66">
        <v>73.640552995391701</v>
      </c>
      <c r="LT66">
        <v>9.6129937838379806</v>
      </c>
      <c r="LU66">
        <v>7.6605222734255003</v>
      </c>
      <c r="LV66">
        <v>47939.682176010203</v>
      </c>
      <c r="LW66">
        <v>4987</v>
      </c>
      <c r="LX66">
        <v>2949</v>
      </c>
      <c r="LY66">
        <v>1992</v>
      </c>
      <c r="LZ66">
        <v>46</v>
      </c>
      <c r="MA66">
        <v>188</v>
      </c>
      <c r="MB66">
        <v>126</v>
      </c>
      <c r="MC66">
        <v>790</v>
      </c>
      <c r="MD66">
        <v>1824</v>
      </c>
      <c r="ME66">
        <v>1429</v>
      </c>
      <c r="MF66">
        <v>538</v>
      </c>
      <c r="MG66">
        <v>92</v>
      </c>
      <c r="MH66">
        <v>651</v>
      </c>
      <c r="MI66">
        <v>438</v>
      </c>
      <c r="MJ66">
        <v>202</v>
      </c>
      <c r="MK66">
        <v>0.31562499999999999</v>
      </c>
      <c r="ML66">
        <v>11</v>
      </c>
      <c r="MM66">
        <v>26</v>
      </c>
      <c r="MN66">
        <v>17</v>
      </c>
      <c r="MO66">
        <v>85</v>
      </c>
      <c r="MP66">
        <v>205</v>
      </c>
      <c r="MQ66">
        <v>201</v>
      </c>
      <c r="MR66">
        <v>100</v>
      </c>
      <c r="MS66">
        <v>17</v>
      </c>
      <c r="MT66">
        <v>47940</v>
      </c>
      <c r="MU66">
        <v>0.37497111573817699</v>
      </c>
      <c r="MV66">
        <v>47.821621621621603</v>
      </c>
      <c r="MW66">
        <v>45.027322404371603</v>
      </c>
      <c r="MX66">
        <v>46.855357142857102</v>
      </c>
      <c r="MY66">
        <v>14331.61645725</v>
      </c>
      <c r="MZ66">
        <v>4.8996923241071402</v>
      </c>
      <c r="NA66">
        <v>5.4392857142857096</v>
      </c>
      <c r="NB66">
        <v>119.75535714285699</v>
      </c>
      <c r="NC66">
        <v>2515.0500000000002</v>
      </c>
      <c r="ND66">
        <v>0.40078585461689592</v>
      </c>
      <c r="NE66">
        <v>-1</v>
      </c>
      <c r="NF66">
        <v>56.109755524912657</v>
      </c>
      <c r="NG66">
        <v>7.7814744977050223</v>
      </c>
      <c r="NH66">
        <v>143</v>
      </c>
      <c r="NI66">
        <v>105</v>
      </c>
      <c r="NJ66">
        <v>210</v>
      </c>
      <c r="NK66">
        <v>339</v>
      </c>
      <c r="NL66">
        <v>387</v>
      </c>
      <c r="NM66">
        <v>0.120777027027027</v>
      </c>
      <c r="NN66">
        <v>8.8682432432432429E-2</v>
      </c>
      <c r="NO66">
        <v>0.17736486486486491</v>
      </c>
      <c r="NP66">
        <v>0.28631756756756749</v>
      </c>
      <c r="NQ66">
        <v>0.32685810810810811</v>
      </c>
      <c r="NR66">
        <v>51.355152027027017</v>
      </c>
      <c r="NS66">
        <v>1184</v>
      </c>
      <c r="NT66">
        <v>0.49746621621621617</v>
      </c>
      <c r="NU66">
        <v>1184</v>
      </c>
      <c r="NV66">
        <v>28.795856548680081</v>
      </c>
      <c r="NW66">
        <v>51</v>
      </c>
      <c r="NX66">
        <v>0.27450980392156871</v>
      </c>
      <c r="NY66">
        <v>0.1176470588235294</v>
      </c>
      <c r="NZ66">
        <v>0.1176470588235294</v>
      </c>
      <c r="OA66">
        <v>0.1764705882352941</v>
      </c>
      <c r="OB66">
        <v>0.15686274509803921</v>
      </c>
      <c r="OC66">
        <v>5.8823529411764712E-2</v>
      </c>
      <c r="OD66">
        <v>9.8039215686274508E-2</v>
      </c>
      <c r="OE66">
        <v>3.4285714285714279</v>
      </c>
      <c r="OF66">
        <v>14.94877025222315</v>
      </c>
      <c r="OG66">
        <v>812</v>
      </c>
      <c r="OH66">
        <v>0.20443349753694581</v>
      </c>
      <c r="OI66">
        <v>0.31403940886699511</v>
      </c>
      <c r="OJ66">
        <v>0.18349753694581281</v>
      </c>
      <c r="OK66">
        <v>0.15147783251231531</v>
      </c>
      <c r="OL66">
        <v>0.10344827586206901</v>
      </c>
      <c r="OM66">
        <v>1.477832512315271E-2</v>
      </c>
      <c r="ON66">
        <v>2.832512315270936E-2</v>
      </c>
      <c r="OO66">
        <v>100</v>
      </c>
      <c r="OP66">
        <v>54</v>
      </c>
      <c r="OQ66">
        <v>337</v>
      </c>
      <c r="OR66">
        <v>289</v>
      </c>
      <c r="OS66">
        <v>63</v>
      </c>
      <c r="OT66">
        <v>0.1186239620403322</v>
      </c>
      <c r="OU66">
        <v>6.4056939501779361E-2</v>
      </c>
      <c r="OV66">
        <v>0.39976275207591933</v>
      </c>
      <c r="OW66">
        <v>0.34282325029655991</v>
      </c>
      <c r="OX66">
        <v>7.4733096085409248E-2</v>
      </c>
      <c r="OY66">
        <v>44.202846975088967</v>
      </c>
      <c r="OZ66">
        <v>843</v>
      </c>
      <c r="PA66">
        <v>0.35487959442332068</v>
      </c>
      <c r="PB66">
        <v>789</v>
      </c>
      <c r="PC66">
        <v>7.8979537313919748</v>
      </c>
      <c r="PD66">
        <v>10891</v>
      </c>
      <c r="PE66">
        <v>0.26985584427508952</v>
      </c>
      <c r="PF66">
        <v>0.26838674134606549</v>
      </c>
      <c r="PG66">
        <v>0.21035717564961889</v>
      </c>
      <c r="PH66">
        <v>0.166008630979708</v>
      </c>
      <c r="PI66">
        <v>7.4465154714902212E-2</v>
      </c>
      <c r="PJ66">
        <v>1.028372050316775E-2</v>
      </c>
      <c r="PK66">
        <v>6.427325314479846E-4</v>
      </c>
      <c r="PL66">
        <v>24734</v>
      </c>
      <c r="PM66">
        <v>20102</v>
      </c>
      <c r="PN66">
        <v>34625</v>
      </c>
      <c r="PO66">
        <v>27059</v>
      </c>
      <c r="PP66">
        <v>26587</v>
      </c>
      <c r="PQ66">
        <v>18.600000000000001</v>
      </c>
      <c r="PR66">
        <v>15.1</v>
      </c>
      <c r="PS66">
        <v>26</v>
      </c>
      <c r="PT66">
        <v>20.3</v>
      </c>
      <c r="PU66">
        <v>20</v>
      </c>
      <c r="PV66">
        <v>42.4</v>
      </c>
      <c r="PW66">
        <v>0.50780999460300824</v>
      </c>
    </row>
    <row r="67" spans="1:439" x14ac:dyDescent="0.3">
      <c r="A67" t="s">
        <v>800</v>
      </c>
      <c r="B67" t="s">
        <v>814</v>
      </c>
      <c r="C67">
        <v>1</v>
      </c>
      <c r="D67" t="s">
        <v>817</v>
      </c>
      <c r="E67" t="s">
        <v>821</v>
      </c>
      <c r="F67" t="s">
        <v>209</v>
      </c>
      <c r="G67" t="s">
        <v>390</v>
      </c>
      <c r="H67" t="s">
        <v>391</v>
      </c>
      <c r="I67" t="s">
        <v>392</v>
      </c>
      <c r="J67" t="s">
        <v>393</v>
      </c>
      <c r="K67">
        <v>8.9145389999999995</v>
      </c>
      <c r="L67">
        <v>52.229619999999997</v>
      </c>
      <c r="M67" t="s">
        <v>395</v>
      </c>
      <c r="N67" t="s">
        <v>882</v>
      </c>
      <c r="O67" t="s">
        <v>394</v>
      </c>
      <c r="P67" t="s">
        <v>830</v>
      </c>
      <c r="Q67">
        <v>2</v>
      </c>
      <c r="R67">
        <v>21</v>
      </c>
      <c r="S67">
        <v>54</v>
      </c>
      <c r="T67">
        <v>76</v>
      </c>
      <c r="U67">
        <v>213</v>
      </c>
      <c r="V67">
        <v>0</v>
      </c>
      <c r="W67" t="s">
        <v>900</v>
      </c>
      <c r="X67">
        <v>0</v>
      </c>
      <c r="Y67">
        <v>105.22</v>
      </c>
      <c r="Z67">
        <v>20.399999999999999</v>
      </c>
      <c r="AA67">
        <v>4.8410000000000002</v>
      </c>
      <c r="AB67">
        <v>5.25</v>
      </c>
      <c r="AC67">
        <v>20.9</v>
      </c>
      <c r="AD67">
        <v>11.3</v>
      </c>
      <c r="AE67">
        <v>37.94</v>
      </c>
      <c r="AF67">
        <v>248.25</v>
      </c>
      <c r="AG67">
        <v>258</v>
      </c>
      <c r="AH67">
        <v>12.91</v>
      </c>
      <c r="AI67">
        <v>4.5999999999999996</v>
      </c>
      <c r="AJ67">
        <v>13.4</v>
      </c>
      <c r="AK67">
        <v>53256</v>
      </c>
      <c r="AL67">
        <v>0</v>
      </c>
      <c r="AM67">
        <v>2</v>
      </c>
      <c r="AN67">
        <v>144.94999999999999</v>
      </c>
      <c r="AO67">
        <v>35.14</v>
      </c>
      <c r="AP67">
        <v>2.11</v>
      </c>
      <c r="AQ67">
        <v>51.01</v>
      </c>
      <c r="AR67">
        <v>54.01252374586646</v>
      </c>
      <c r="AS67">
        <v>3.96</v>
      </c>
      <c r="AT67">
        <v>109.84</v>
      </c>
      <c r="AU67">
        <v>36374</v>
      </c>
      <c r="AV67">
        <v>346.4190476190476</v>
      </c>
      <c r="AW67">
        <v>18132</v>
      </c>
      <c r="AX67">
        <v>18242</v>
      </c>
      <c r="AY67">
        <v>2.91</v>
      </c>
      <c r="AZ67">
        <v>-44.2</v>
      </c>
      <c r="BA67">
        <v>45.1</v>
      </c>
      <c r="BB67">
        <v>17.58472322939328</v>
      </c>
      <c r="BC67">
        <v>470.1</v>
      </c>
      <c r="BD67">
        <v>0.49986225895316799</v>
      </c>
      <c r="BE67">
        <v>987</v>
      </c>
      <c r="BF67">
        <v>1022</v>
      </c>
      <c r="BG67">
        <v>1458</v>
      </c>
      <c r="BH67">
        <v>1759</v>
      </c>
      <c r="BI67">
        <v>1162</v>
      </c>
      <c r="BJ67">
        <v>797</v>
      </c>
      <c r="BK67">
        <v>1659</v>
      </c>
      <c r="BL67">
        <v>1921</v>
      </c>
      <c r="BM67">
        <v>2186</v>
      </c>
      <c r="BN67">
        <v>2326</v>
      </c>
      <c r="BO67">
        <v>2137</v>
      </c>
      <c r="BP67">
        <v>2144</v>
      </c>
      <c r="BQ67">
        <v>2550</v>
      </c>
      <c r="BR67">
        <v>3123</v>
      </c>
      <c r="BS67">
        <v>2944</v>
      </c>
      <c r="BT67">
        <v>4220</v>
      </c>
      <c r="BU67">
        <v>4199</v>
      </c>
      <c r="BV67">
        <v>36300</v>
      </c>
      <c r="BW67">
        <v>516</v>
      </c>
      <c r="BX67">
        <v>549</v>
      </c>
      <c r="BY67">
        <v>759</v>
      </c>
      <c r="BZ67">
        <v>887</v>
      </c>
      <c r="CA67">
        <v>618</v>
      </c>
      <c r="CB67">
        <v>411</v>
      </c>
      <c r="CC67">
        <v>859</v>
      </c>
      <c r="CD67">
        <v>987</v>
      </c>
      <c r="CE67">
        <v>1137</v>
      </c>
      <c r="CF67">
        <v>1212</v>
      </c>
      <c r="CG67">
        <v>1081</v>
      </c>
      <c r="CH67">
        <v>1110</v>
      </c>
      <c r="CI67">
        <v>1295</v>
      </c>
      <c r="CJ67">
        <v>1539</v>
      </c>
      <c r="CK67">
        <v>1489</v>
      </c>
      <c r="CL67">
        <v>2041</v>
      </c>
      <c r="CM67">
        <v>1763</v>
      </c>
      <c r="CN67">
        <v>18155</v>
      </c>
      <c r="CO67">
        <v>471</v>
      </c>
      <c r="CP67">
        <v>473</v>
      </c>
      <c r="CQ67">
        <v>699</v>
      </c>
      <c r="CR67">
        <v>872</v>
      </c>
      <c r="CS67">
        <v>544</v>
      </c>
      <c r="CT67">
        <v>386</v>
      </c>
      <c r="CU67">
        <v>800</v>
      </c>
      <c r="CV67">
        <v>934</v>
      </c>
      <c r="CW67">
        <v>1049</v>
      </c>
      <c r="CX67">
        <v>1114</v>
      </c>
      <c r="CY67">
        <v>1056</v>
      </c>
      <c r="CZ67">
        <v>1034</v>
      </c>
      <c r="DA67">
        <v>1255</v>
      </c>
      <c r="DB67">
        <v>1584</v>
      </c>
      <c r="DC67">
        <v>1455</v>
      </c>
      <c r="DD67">
        <v>2179</v>
      </c>
      <c r="DE67">
        <v>2436</v>
      </c>
      <c r="DF67">
        <v>18145</v>
      </c>
      <c r="DG67">
        <v>8.8709830555678604E-2</v>
      </c>
      <c r="DH67">
        <v>23.7</v>
      </c>
      <c r="DI67">
        <v>75.3</v>
      </c>
      <c r="DJ67">
        <v>27.07</v>
      </c>
      <c r="DK67">
        <v>82.72</v>
      </c>
      <c r="DL67">
        <v>7.81</v>
      </c>
      <c r="DM67">
        <v>36.49</v>
      </c>
      <c r="DN67">
        <v>97.92</v>
      </c>
      <c r="DO67">
        <v>61.429999999999993</v>
      </c>
      <c r="DP67">
        <v>1.54</v>
      </c>
      <c r="DQ67">
        <v>17.39</v>
      </c>
      <c r="DR67">
        <v>7.42</v>
      </c>
      <c r="DS67">
        <v>0</v>
      </c>
      <c r="DT67">
        <v>0</v>
      </c>
      <c r="DU67">
        <v>0</v>
      </c>
      <c r="DV67">
        <v>5.3</v>
      </c>
      <c r="DW67">
        <v>37.200000000000003</v>
      </c>
      <c r="DX67">
        <v>93.15</v>
      </c>
      <c r="DY67">
        <v>35</v>
      </c>
      <c r="DZ67">
        <v>3.29</v>
      </c>
      <c r="EA67">
        <v>16.149999999999999</v>
      </c>
      <c r="EB67">
        <v>10.85</v>
      </c>
      <c r="EC67">
        <v>-18.260000000000002</v>
      </c>
      <c r="ED67">
        <v>13.7</v>
      </c>
      <c r="EE67">
        <v>10.02</v>
      </c>
      <c r="EF67">
        <v>-0.37</v>
      </c>
      <c r="EG67">
        <v>4860.8429807515804</v>
      </c>
      <c r="EH67">
        <v>69.309500148746409</v>
      </c>
      <c r="EI67">
        <v>80.349999999999994</v>
      </c>
      <c r="EJ67">
        <v>27391.83</v>
      </c>
      <c r="EK67">
        <v>1463.71</v>
      </c>
      <c r="EL67">
        <v>1388.76</v>
      </c>
      <c r="EM67">
        <v>23.03</v>
      </c>
      <c r="EN67">
        <v>44.48</v>
      </c>
      <c r="EO67">
        <v>0.52</v>
      </c>
      <c r="EP67">
        <v>5.19</v>
      </c>
      <c r="EQ67">
        <v>13.05</v>
      </c>
      <c r="ER67">
        <v>8.6</v>
      </c>
      <c r="ES67">
        <v>2.46</v>
      </c>
      <c r="ET67">
        <v>14.44</v>
      </c>
      <c r="EU67">
        <v>2.0499999999999998</v>
      </c>
      <c r="EV67">
        <v>43106</v>
      </c>
      <c r="EW67">
        <v>3366.63</v>
      </c>
      <c r="EX67">
        <v>24.17</v>
      </c>
      <c r="EY67">
        <v>66.36</v>
      </c>
      <c r="EZ67">
        <v>12.72</v>
      </c>
      <c r="FA67">
        <v>14.65</v>
      </c>
      <c r="FB67">
        <v>0.72</v>
      </c>
      <c r="FC67">
        <v>13090</v>
      </c>
      <c r="FD67">
        <v>28.52</v>
      </c>
      <c r="FE67">
        <v>15088</v>
      </c>
      <c r="FF67">
        <v>68.319999999999993</v>
      </c>
      <c r="FG67">
        <v>15.24</v>
      </c>
      <c r="FH67">
        <v>152</v>
      </c>
      <c r="FI67">
        <v>1</v>
      </c>
      <c r="FJ67">
        <v>152</v>
      </c>
      <c r="FK67">
        <v>0</v>
      </c>
      <c r="FL67">
        <v>66</v>
      </c>
      <c r="FM67">
        <v>1</v>
      </c>
      <c r="FN67">
        <v>66</v>
      </c>
      <c r="FO67">
        <v>0</v>
      </c>
      <c r="FP67">
        <v>4995</v>
      </c>
      <c r="FQ67">
        <v>97</v>
      </c>
      <c r="FR67">
        <v>4898</v>
      </c>
      <c r="FS67">
        <v>0</v>
      </c>
      <c r="FT67">
        <v>72.53</v>
      </c>
      <c r="FU67">
        <v>18.68</v>
      </c>
      <c r="FV67">
        <v>8.8000000000000007</v>
      </c>
      <c r="FW67">
        <v>105.4096237528386</v>
      </c>
      <c r="FX67">
        <v>277.71195598963402</v>
      </c>
      <c r="FY67">
        <v>15.00198629734914</v>
      </c>
      <c r="FZ67">
        <v>566.22738366296176</v>
      </c>
      <c r="GA67">
        <v>383.12157974247248</v>
      </c>
      <c r="GB67">
        <v>72.486638882703232</v>
      </c>
      <c r="GC67">
        <v>75.2</v>
      </c>
      <c r="GD67">
        <v>98.195507776476973</v>
      </c>
      <c r="GE67">
        <v>1.804492223523027</v>
      </c>
      <c r="GF67">
        <v>1.2446808510638301</v>
      </c>
      <c r="GG67">
        <v>5.834958091458748E-2</v>
      </c>
      <c r="GH67">
        <v>0.94165041908541258</v>
      </c>
      <c r="GI67">
        <v>0</v>
      </c>
      <c r="GJ67">
        <v>0</v>
      </c>
      <c r="GK67">
        <v>1.391928231269685</v>
      </c>
      <c r="GL67">
        <v>8.6251147253407878E-2</v>
      </c>
      <c r="GM67">
        <v>0.31818181818181818</v>
      </c>
      <c r="GN67">
        <v>36.36363636363636</v>
      </c>
      <c r="GO67">
        <v>1.2684989429175481E-2</v>
      </c>
      <c r="GP67">
        <v>1.585623678646934</v>
      </c>
      <c r="GQ67">
        <v>94.82029598308668</v>
      </c>
      <c r="GR67">
        <v>946</v>
      </c>
      <c r="GS67">
        <v>2.855526746834578</v>
      </c>
      <c r="GT67">
        <v>2.4691900692095818</v>
      </c>
      <c r="GU67">
        <v>63.63636363636364</v>
      </c>
      <c r="GV67">
        <v>99.021739130434781</v>
      </c>
      <c r="GW67">
        <v>99.14340101522842</v>
      </c>
      <c r="GX67">
        <v>3.6487769499283091</v>
      </c>
      <c r="GY67">
        <v>94.94114120235659</v>
      </c>
      <c r="GZ67">
        <v>3.1930000000000001</v>
      </c>
      <c r="HA67">
        <v>38.237499999999997</v>
      </c>
      <c r="HB67">
        <v>0.85</v>
      </c>
      <c r="HC67">
        <v>0.183</v>
      </c>
      <c r="HD67">
        <v>0.127</v>
      </c>
      <c r="HE67">
        <v>0.47399999999999998</v>
      </c>
      <c r="HF67">
        <v>0.151</v>
      </c>
      <c r="HG67">
        <v>6.5000000000000002E-2</v>
      </c>
      <c r="HH67">
        <v>2.5999999999999999E-2</v>
      </c>
      <c r="HI67">
        <v>4.7E-2</v>
      </c>
      <c r="HJ67">
        <v>0.192</v>
      </c>
      <c r="HK67">
        <v>0.58399999999999996</v>
      </c>
      <c r="HL67">
        <v>0.151</v>
      </c>
      <c r="HM67">
        <v>661.6</v>
      </c>
      <c r="HN67">
        <v>2.1349080172609591</v>
      </c>
      <c r="HO67">
        <v>580.08000000000004</v>
      </c>
      <c r="HP67">
        <v>349.8</v>
      </c>
      <c r="HQ67">
        <v>522.35</v>
      </c>
      <c r="HR67">
        <v>0</v>
      </c>
      <c r="HS67">
        <v>45</v>
      </c>
      <c r="HT67">
        <v>39</v>
      </c>
      <c r="HU67">
        <v>6</v>
      </c>
      <c r="HV67">
        <v>0</v>
      </c>
      <c r="HW67">
        <v>123.71474129872981</v>
      </c>
      <c r="HX67" t="s">
        <v>395</v>
      </c>
      <c r="HY67">
        <v>59</v>
      </c>
      <c r="HZ67">
        <v>4.1500000000000004</v>
      </c>
      <c r="IA67">
        <v>4</v>
      </c>
      <c r="IB67">
        <v>4.7</v>
      </c>
      <c r="IC67">
        <v>4</v>
      </c>
      <c r="ID67">
        <v>4.5</v>
      </c>
      <c r="IE67">
        <v>3.5</v>
      </c>
      <c r="IF67">
        <v>3.6</v>
      </c>
      <c r="IG67">
        <v>3.9</v>
      </c>
      <c r="IH67">
        <v>3.3</v>
      </c>
      <c r="II67">
        <v>4.7</v>
      </c>
      <c r="IJ67">
        <v>4.3</v>
      </c>
      <c r="IK67">
        <v>4.8</v>
      </c>
      <c r="IL67">
        <v>4.9000000000000004</v>
      </c>
      <c r="IM67">
        <v>4.3</v>
      </c>
      <c r="IN67">
        <v>4.9000000000000004</v>
      </c>
      <c r="IO67">
        <v>4.5</v>
      </c>
      <c r="IP67">
        <v>4.2</v>
      </c>
      <c r="IQ67">
        <v>3.4</v>
      </c>
      <c r="IR67">
        <v>4.0999999999999996</v>
      </c>
      <c r="IS67">
        <v>4.0999999999999996</v>
      </c>
      <c r="IT67">
        <v>3.6</v>
      </c>
      <c r="IU67">
        <v>4.3</v>
      </c>
      <c r="IV67">
        <v>4.5999999999999996</v>
      </c>
      <c r="IW67">
        <v>4.9000000000000004</v>
      </c>
      <c r="IX67">
        <v>4.5</v>
      </c>
      <c r="IY67">
        <v>4.2</v>
      </c>
      <c r="IZ67">
        <v>4.5999999999999996</v>
      </c>
      <c r="JA67">
        <v>4.4000000000000004</v>
      </c>
      <c r="JB67">
        <v>3.1</v>
      </c>
      <c r="JC67">
        <v>3.3</v>
      </c>
      <c r="JD67">
        <v>3</v>
      </c>
      <c r="JE67">
        <v>3.1</v>
      </c>
      <c r="JF67">
        <v>5.3</v>
      </c>
      <c r="JG67" t="s">
        <v>203</v>
      </c>
      <c r="JH67">
        <v>60</v>
      </c>
      <c r="JI67">
        <v>213</v>
      </c>
      <c r="JJ67">
        <v>3.95</v>
      </c>
      <c r="JK67">
        <v>3.6</v>
      </c>
      <c r="JL67">
        <v>4.3</v>
      </c>
      <c r="JM67">
        <v>4</v>
      </c>
      <c r="JN67">
        <v>4.4000000000000004</v>
      </c>
      <c r="JO67">
        <v>3.5</v>
      </c>
      <c r="JP67">
        <v>3.1</v>
      </c>
      <c r="JQ67">
        <v>3.6</v>
      </c>
      <c r="JR67">
        <v>3.1</v>
      </c>
      <c r="JS67">
        <v>4.2</v>
      </c>
      <c r="JT67">
        <v>3.8</v>
      </c>
      <c r="JU67">
        <v>3.9</v>
      </c>
      <c r="JV67">
        <v>4.3</v>
      </c>
      <c r="JW67">
        <v>4.2</v>
      </c>
      <c r="JX67">
        <v>4.5999999999999996</v>
      </c>
      <c r="JY67">
        <v>4.2</v>
      </c>
      <c r="JZ67">
        <v>4.0999999999999996</v>
      </c>
      <c r="KA67">
        <v>3.6</v>
      </c>
      <c r="KB67">
        <v>4</v>
      </c>
      <c r="KC67">
        <v>3.7</v>
      </c>
      <c r="KD67">
        <v>3.9</v>
      </c>
      <c r="KE67">
        <v>4.3</v>
      </c>
      <c r="KF67">
        <v>4.3</v>
      </c>
      <c r="KG67">
        <v>4.5999999999999996</v>
      </c>
      <c r="KH67">
        <v>4.0999999999999996</v>
      </c>
      <c r="KI67">
        <v>4.2</v>
      </c>
      <c r="KJ67">
        <v>4.4000000000000004</v>
      </c>
      <c r="KK67">
        <v>4.9000000000000004</v>
      </c>
      <c r="KL67">
        <v>3.1</v>
      </c>
      <c r="KM67">
        <v>3.6</v>
      </c>
      <c r="KN67">
        <v>2.9</v>
      </c>
      <c r="KO67">
        <v>2.8</v>
      </c>
      <c r="KP67">
        <v>5.3</v>
      </c>
      <c r="KQ67" t="s">
        <v>255</v>
      </c>
      <c r="KR67">
        <v>85.3</v>
      </c>
      <c r="KS67">
        <v>4.16</v>
      </c>
      <c r="KT67">
        <v>15.14</v>
      </c>
      <c r="KU67">
        <v>4.6100000000000003</v>
      </c>
      <c r="KV67">
        <v>45.57</v>
      </c>
      <c r="KW67">
        <v>7.05</v>
      </c>
      <c r="KX67">
        <v>33.25</v>
      </c>
      <c r="KY67">
        <v>0</v>
      </c>
      <c r="KZ67">
        <v>1180.57</v>
      </c>
      <c r="LA67">
        <v>54.69</v>
      </c>
      <c r="LB67">
        <v>1723.43</v>
      </c>
      <c r="LC67">
        <v>44.9</v>
      </c>
      <c r="LD67">
        <v>1520.19</v>
      </c>
      <c r="LE67">
        <v>44.62</v>
      </c>
      <c r="LF67">
        <v>613.79</v>
      </c>
      <c r="LG67">
        <v>81.42</v>
      </c>
      <c r="LH67">
        <v>69.53</v>
      </c>
      <c r="LI67">
        <v>73.62</v>
      </c>
      <c r="LJ67">
        <v>-15.33</v>
      </c>
      <c r="LK67">
        <v>16.11</v>
      </c>
      <c r="LL67">
        <v>11.49</v>
      </c>
      <c r="LM67">
        <v>3.55</v>
      </c>
      <c r="LN67">
        <v>1.77</v>
      </c>
      <c r="LO67">
        <v>9.42</v>
      </c>
      <c r="LP67">
        <v>0.77</v>
      </c>
      <c r="LQ67">
        <v>3.84</v>
      </c>
      <c r="LR67">
        <v>1.97</v>
      </c>
      <c r="LS67">
        <v>79.116104868913894</v>
      </c>
      <c r="LT67">
        <v>10.1411425828133</v>
      </c>
      <c r="LU67">
        <v>7.8014981273408202</v>
      </c>
      <c r="LV67">
        <v>84496.236900307806</v>
      </c>
      <c r="LW67">
        <v>8332</v>
      </c>
      <c r="LX67">
        <v>4779</v>
      </c>
      <c r="LY67">
        <v>3468</v>
      </c>
      <c r="LZ67">
        <v>85</v>
      </c>
      <c r="MA67">
        <v>217</v>
      </c>
      <c r="MB67">
        <v>174</v>
      </c>
      <c r="MC67">
        <v>776</v>
      </c>
      <c r="MD67">
        <v>2504</v>
      </c>
      <c r="ME67">
        <v>3317</v>
      </c>
      <c r="MF67">
        <v>1102</v>
      </c>
      <c r="MG67">
        <v>242</v>
      </c>
      <c r="MH67">
        <v>1068</v>
      </c>
      <c r="MI67">
        <v>636</v>
      </c>
      <c r="MJ67">
        <v>417</v>
      </c>
      <c r="MK67">
        <v>0.39601139601139601</v>
      </c>
      <c r="ML67">
        <v>15</v>
      </c>
      <c r="MM67">
        <v>46</v>
      </c>
      <c r="MN67">
        <v>42</v>
      </c>
      <c r="MO67">
        <v>101</v>
      </c>
      <c r="MP67">
        <v>323</v>
      </c>
      <c r="MQ67">
        <v>369</v>
      </c>
      <c r="MR67">
        <v>143</v>
      </c>
      <c r="MS67">
        <v>44</v>
      </c>
      <c r="MT67">
        <v>84496</v>
      </c>
      <c r="MU67">
        <v>2.3229844641861699</v>
      </c>
      <c r="MV67">
        <v>47.829166666666701</v>
      </c>
      <c r="MW67">
        <v>47.410828025477699</v>
      </c>
      <c r="MX67">
        <v>47.436724565756798</v>
      </c>
      <c r="MY67">
        <v>11132.636986277899</v>
      </c>
      <c r="MZ67">
        <v>4.8431582671215896</v>
      </c>
      <c r="NA67">
        <v>4.7468982630273002</v>
      </c>
      <c r="NB67">
        <v>108.39950372208401</v>
      </c>
      <c r="NC67">
        <v>2106.2468982630298</v>
      </c>
      <c r="ND67">
        <v>0.31649189704480463</v>
      </c>
      <c r="NE67">
        <v>-1</v>
      </c>
      <c r="NF67">
        <v>35.618598936978351</v>
      </c>
      <c r="NG67">
        <v>2.6048917946252961</v>
      </c>
      <c r="NH67">
        <v>7</v>
      </c>
      <c r="NI67">
        <v>3</v>
      </c>
      <c r="NJ67">
        <v>5</v>
      </c>
      <c r="NK67">
        <v>16</v>
      </c>
      <c r="NL67">
        <v>19</v>
      </c>
      <c r="NM67">
        <v>0.14000000000000001</v>
      </c>
      <c r="NN67">
        <v>0.06</v>
      </c>
      <c r="NO67">
        <v>0.1</v>
      </c>
      <c r="NP67">
        <v>0.32</v>
      </c>
      <c r="NQ67">
        <v>0.38</v>
      </c>
      <c r="NR67">
        <v>52.31</v>
      </c>
      <c r="NS67">
        <v>50</v>
      </c>
      <c r="NT67">
        <v>0.5</v>
      </c>
      <c r="NU67">
        <v>50</v>
      </c>
      <c r="NV67">
        <v>171</v>
      </c>
      <c r="NW67">
        <v>1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1</v>
      </c>
      <c r="OE67">
        <v>3.2424242424242422</v>
      </c>
      <c r="OF67">
        <v>16.934141414141411</v>
      </c>
      <c r="OG67">
        <v>33</v>
      </c>
      <c r="OH67">
        <v>0.15151515151515149</v>
      </c>
      <c r="OI67">
        <v>0.36363636363636359</v>
      </c>
      <c r="OJ67">
        <v>0.1818181818181818</v>
      </c>
      <c r="OK67">
        <v>0.15151515151515149</v>
      </c>
      <c r="OL67">
        <v>6.0606060606060608E-2</v>
      </c>
      <c r="OM67">
        <v>3.03030303030303E-2</v>
      </c>
      <c r="ON67">
        <v>6.0606060606060608E-2</v>
      </c>
      <c r="OO67">
        <v>61</v>
      </c>
      <c r="OP67">
        <v>68</v>
      </c>
      <c r="OQ67">
        <v>376</v>
      </c>
      <c r="OR67">
        <v>459</v>
      </c>
      <c r="OS67">
        <v>97</v>
      </c>
      <c r="OT67">
        <v>5.7492931196983968E-2</v>
      </c>
      <c r="OU67">
        <v>6.4090480678605094E-2</v>
      </c>
      <c r="OV67">
        <v>0.354382657869934</v>
      </c>
      <c r="OW67">
        <v>0.43261074458058429</v>
      </c>
      <c r="OX67">
        <v>9.1423185673892557E-2</v>
      </c>
      <c r="OY67">
        <v>47.746465598491987</v>
      </c>
      <c r="OZ67">
        <v>1061</v>
      </c>
      <c r="PA67">
        <v>0.4310520939734423</v>
      </c>
      <c r="PB67">
        <v>979</v>
      </c>
      <c r="PC67">
        <v>10.9342098650508</v>
      </c>
      <c r="PD67">
        <v>9646</v>
      </c>
      <c r="PE67">
        <v>0.1263736263736264</v>
      </c>
      <c r="PF67">
        <v>0.1966618287373004</v>
      </c>
      <c r="PG67">
        <v>0.27628032345013481</v>
      </c>
      <c r="PH67">
        <v>0.26311424424631968</v>
      </c>
      <c r="PI67">
        <v>0.125855276798673</v>
      </c>
      <c r="PJ67">
        <v>1.150736056396434E-2</v>
      </c>
      <c r="PK67">
        <v>2.073398299813394E-4</v>
      </c>
      <c r="PL67">
        <v>6476</v>
      </c>
      <c r="PM67">
        <v>4319</v>
      </c>
      <c r="PN67">
        <v>8644</v>
      </c>
      <c r="PO67">
        <v>8802</v>
      </c>
      <c r="PP67">
        <v>8320</v>
      </c>
      <c r="PQ67">
        <v>17.7</v>
      </c>
      <c r="PR67">
        <v>11.8</v>
      </c>
      <c r="PS67">
        <v>23.6</v>
      </c>
      <c r="PT67">
        <v>24.1</v>
      </c>
      <c r="PU67">
        <v>22.8</v>
      </c>
      <c r="PV67">
        <v>45.1</v>
      </c>
      <c r="PW67">
        <v>0.50151206906031776</v>
      </c>
    </row>
    <row r="68" spans="1:439" x14ac:dyDescent="0.3">
      <c r="A68" t="s">
        <v>800</v>
      </c>
      <c r="B68" t="s">
        <v>814</v>
      </c>
      <c r="C68">
        <v>1</v>
      </c>
      <c r="D68" t="s">
        <v>817</v>
      </c>
      <c r="E68" t="s">
        <v>822</v>
      </c>
      <c r="F68" t="s">
        <v>196</v>
      </c>
      <c r="G68" t="s">
        <v>653</v>
      </c>
      <c r="H68" t="s">
        <v>654</v>
      </c>
      <c r="I68" t="s">
        <v>655</v>
      </c>
      <c r="J68" t="s">
        <v>656</v>
      </c>
      <c r="K68">
        <v>12.101744999999999</v>
      </c>
      <c r="L68">
        <v>49.015248999999997</v>
      </c>
      <c r="M68" t="s">
        <v>657</v>
      </c>
      <c r="N68" t="s">
        <v>657</v>
      </c>
      <c r="O68" t="s">
        <v>856</v>
      </c>
      <c r="P68" t="s">
        <v>827</v>
      </c>
      <c r="Q68">
        <v>1</v>
      </c>
      <c r="R68">
        <v>12</v>
      </c>
      <c r="S68">
        <v>52</v>
      </c>
      <c r="T68">
        <v>72</v>
      </c>
      <c r="U68">
        <v>121</v>
      </c>
      <c r="V68">
        <v>9362000</v>
      </c>
      <c r="W68" t="s">
        <v>657</v>
      </c>
      <c r="X68">
        <v>0</v>
      </c>
      <c r="Y68">
        <v>80.86</v>
      </c>
      <c r="Z68">
        <v>44.9</v>
      </c>
      <c r="AA68">
        <v>8.91</v>
      </c>
      <c r="AB68">
        <v>10.36</v>
      </c>
      <c r="AC68">
        <v>6.8999999999999986</v>
      </c>
      <c r="AD68">
        <v>6.2</v>
      </c>
      <c r="AE68">
        <v>37.28</v>
      </c>
      <c r="AF68">
        <v>42.11</v>
      </c>
      <c r="AG68">
        <v>633</v>
      </c>
      <c r="AH68">
        <v>19.420000000000002</v>
      </c>
      <c r="AI68">
        <v>5.45</v>
      </c>
      <c r="AJ68">
        <v>13.8</v>
      </c>
      <c r="AK68">
        <v>1365670</v>
      </c>
      <c r="AL68">
        <v>2099</v>
      </c>
      <c r="AM68">
        <v>4</v>
      </c>
      <c r="AN68">
        <v>56.53</v>
      </c>
      <c r="AO68">
        <v>25.12</v>
      </c>
      <c r="AP68">
        <v>1.56</v>
      </c>
      <c r="AQ68">
        <v>45.04</v>
      </c>
      <c r="AR68">
        <v>21.84879662783846</v>
      </c>
      <c r="AS68">
        <v>2.88</v>
      </c>
      <c r="AT68">
        <v>1140.92</v>
      </c>
      <c r="AU68">
        <v>157443</v>
      </c>
      <c r="AV68">
        <v>1943.7407407407411</v>
      </c>
      <c r="AW68">
        <v>76690</v>
      </c>
      <c r="AX68">
        <v>80753</v>
      </c>
      <c r="AY68">
        <v>13.84</v>
      </c>
      <c r="AZ68">
        <v>-2.7</v>
      </c>
      <c r="BA68">
        <v>41.4</v>
      </c>
      <c r="BB68">
        <v>43.003113733202227</v>
      </c>
      <c r="BC68">
        <v>3538.09</v>
      </c>
      <c r="BD68">
        <v>0.51071394976954188</v>
      </c>
      <c r="BE68">
        <v>4011</v>
      </c>
      <c r="BF68">
        <v>3597</v>
      </c>
      <c r="BG68">
        <v>4834</v>
      </c>
      <c r="BH68">
        <v>5742</v>
      </c>
      <c r="BI68">
        <v>3558</v>
      </c>
      <c r="BJ68">
        <v>3053</v>
      </c>
      <c r="BK68">
        <v>12240</v>
      </c>
      <c r="BL68">
        <v>15406</v>
      </c>
      <c r="BM68">
        <v>13684</v>
      </c>
      <c r="BN68">
        <v>11207</v>
      </c>
      <c r="BO68">
        <v>9856</v>
      </c>
      <c r="BP68">
        <v>8860</v>
      </c>
      <c r="BQ68">
        <v>9118</v>
      </c>
      <c r="BR68">
        <v>9652</v>
      </c>
      <c r="BS68">
        <v>8754</v>
      </c>
      <c r="BT68">
        <v>12924</v>
      </c>
      <c r="BU68">
        <v>13168</v>
      </c>
      <c r="BV68">
        <v>159465</v>
      </c>
      <c r="BW68">
        <v>1984</v>
      </c>
      <c r="BX68">
        <v>1775</v>
      </c>
      <c r="BY68">
        <v>2414</v>
      </c>
      <c r="BZ68">
        <v>2835</v>
      </c>
      <c r="CA68">
        <v>1759</v>
      </c>
      <c r="CB68">
        <v>1475</v>
      </c>
      <c r="CC68">
        <v>5888</v>
      </c>
      <c r="CD68">
        <v>8047</v>
      </c>
      <c r="CE68">
        <v>7371</v>
      </c>
      <c r="CF68">
        <v>5808</v>
      </c>
      <c r="CG68">
        <v>4923</v>
      </c>
      <c r="CH68">
        <v>4309</v>
      </c>
      <c r="CI68">
        <v>4530</v>
      </c>
      <c r="CJ68">
        <v>4865</v>
      </c>
      <c r="CK68">
        <v>4169</v>
      </c>
      <c r="CL68">
        <v>6078</v>
      </c>
      <c r="CM68">
        <v>5334</v>
      </c>
      <c r="CN68">
        <v>78024</v>
      </c>
      <c r="CO68">
        <v>2027</v>
      </c>
      <c r="CP68">
        <v>1822</v>
      </c>
      <c r="CQ68">
        <v>2420</v>
      </c>
      <c r="CR68">
        <v>2907</v>
      </c>
      <c r="CS68">
        <v>1799</v>
      </c>
      <c r="CT68">
        <v>1578</v>
      </c>
      <c r="CU68">
        <v>6352</v>
      </c>
      <c r="CV68">
        <v>7359</v>
      </c>
      <c r="CW68">
        <v>6313</v>
      </c>
      <c r="CX68">
        <v>5399</v>
      </c>
      <c r="CY68">
        <v>4933</v>
      </c>
      <c r="CZ68">
        <v>4551</v>
      </c>
      <c r="DA68">
        <v>4588</v>
      </c>
      <c r="DB68">
        <v>4787</v>
      </c>
      <c r="DC68">
        <v>4585</v>
      </c>
      <c r="DD68">
        <v>6846</v>
      </c>
      <c r="DE68">
        <v>7834</v>
      </c>
      <c r="DF68">
        <v>81441</v>
      </c>
      <c r="DG68">
        <v>0.17314837750805101</v>
      </c>
      <c r="DH68">
        <v>32.5</v>
      </c>
      <c r="DI68">
        <v>77.2</v>
      </c>
      <c r="DJ68">
        <v>30.96</v>
      </c>
      <c r="DK68">
        <v>89.1</v>
      </c>
      <c r="DL68">
        <v>27.74</v>
      </c>
      <c r="DM68">
        <v>35.81</v>
      </c>
      <c r="DN68">
        <v>113.66</v>
      </c>
      <c r="DO68">
        <v>77.849999999999994</v>
      </c>
      <c r="DP68">
        <v>60.09</v>
      </c>
      <c r="DQ68">
        <v>13.72</v>
      </c>
      <c r="DR68">
        <v>207.64</v>
      </c>
      <c r="DS68">
        <v>207.64</v>
      </c>
      <c r="DT68">
        <v>206.58</v>
      </c>
      <c r="DU68">
        <v>0.170328309292887</v>
      </c>
      <c r="DV68">
        <v>5</v>
      </c>
      <c r="DW68">
        <v>40.4</v>
      </c>
      <c r="DX68">
        <v>128.57</v>
      </c>
      <c r="DY68">
        <v>40</v>
      </c>
      <c r="DZ68">
        <v>-25.2</v>
      </c>
      <c r="EA68">
        <v>50.11</v>
      </c>
      <c r="EB68">
        <v>-40.4</v>
      </c>
      <c r="EC68">
        <v>66.25</v>
      </c>
      <c r="ED68">
        <v>-16.09</v>
      </c>
      <c r="EE68">
        <v>-36.78</v>
      </c>
      <c r="EF68">
        <v>-0.34</v>
      </c>
      <c r="EG68">
        <v>10650.838716233809</v>
      </c>
      <c r="EH68">
        <v>35.568427939000138</v>
      </c>
      <c r="EI68">
        <v>86.6</v>
      </c>
      <c r="EJ68">
        <v>26752.93</v>
      </c>
      <c r="EK68">
        <v>2545.1999999999998</v>
      </c>
      <c r="EL68">
        <v>1082.8399999999999</v>
      </c>
      <c r="EM68">
        <v>35.43</v>
      </c>
      <c r="EN68">
        <v>81.23</v>
      </c>
      <c r="EO68">
        <v>0.72</v>
      </c>
      <c r="EP68">
        <v>2.4</v>
      </c>
      <c r="EQ68">
        <v>8.25</v>
      </c>
      <c r="ER68">
        <v>10.199999999999999</v>
      </c>
      <c r="ES68">
        <v>4.8</v>
      </c>
      <c r="ET68">
        <v>22.85</v>
      </c>
      <c r="EU68">
        <v>4.26</v>
      </c>
      <c r="EV68">
        <v>53312</v>
      </c>
      <c r="EW68">
        <v>4001.55</v>
      </c>
      <c r="EX68">
        <v>24.64</v>
      </c>
      <c r="EY68">
        <v>62.5</v>
      </c>
      <c r="EZ68">
        <v>24.67</v>
      </c>
      <c r="FA68">
        <v>11.55</v>
      </c>
      <c r="FB68">
        <v>1.39</v>
      </c>
      <c r="FC68">
        <v>128647</v>
      </c>
      <c r="FD68">
        <v>30.96</v>
      </c>
      <c r="FE68">
        <v>69155</v>
      </c>
      <c r="FF68">
        <v>74.400000000000006</v>
      </c>
      <c r="FG68">
        <v>17.28</v>
      </c>
      <c r="FH68">
        <v>254</v>
      </c>
      <c r="FI68">
        <v>3</v>
      </c>
      <c r="FJ68">
        <v>254</v>
      </c>
      <c r="FK68">
        <v>0</v>
      </c>
      <c r="FL68">
        <v>240</v>
      </c>
      <c r="FM68">
        <v>3</v>
      </c>
      <c r="FN68">
        <v>240</v>
      </c>
      <c r="FO68">
        <v>0</v>
      </c>
      <c r="FP68">
        <v>51885</v>
      </c>
      <c r="FQ68">
        <v>387</v>
      </c>
      <c r="FR68">
        <v>51498</v>
      </c>
      <c r="FS68">
        <v>0</v>
      </c>
      <c r="FT68">
        <v>76.38</v>
      </c>
      <c r="FU68">
        <v>15.93</v>
      </c>
      <c r="FV68">
        <v>7.69</v>
      </c>
      <c r="FW68">
        <v>126.3916466273063</v>
      </c>
      <c r="FX68">
        <v>408.37545536408362</v>
      </c>
      <c r="FY68">
        <v>13.94506266702856</v>
      </c>
      <c r="FZ68">
        <v>1142.2856888770959</v>
      </c>
      <c r="GA68">
        <v>534.76710199138984</v>
      </c>
      <c r="GB68">
        <v>76.365104331092297</v>
      </c>
      <c r="GC68">
        <v>86.3</v>
      </c>
      <c r="GD68">
        <v>84.704250196614908</v>
      </c>
      <c r="GE68">
        <v>15.295749803385091</v>
      </c>
      <c r="GF68">
        <v>1.1672597864768679</v>
      </c>
      <c r="GG68">
        <v>8.7147003353504164E-3</v>
      </c>
      <c r="GH68">
        <v>0.99128529966464962</v>
      </c>
      <c r="GI68">
        <v>0</v>
      </c>
      <c r="GJ68">
        <v>0</v>
      </c>
      <c r="GK68">
        <v>6.8109946239460566</v>
      </c>
      <c r="GL68">
        <v>5.9877592408010653E-2</v>
      </c>
      <c r="GM68">
        <v>0.33732660781841112</v>
      </c>
      <c r="GN68">
        <v>50.504413619167721</v>
      </c>
      <c r="GO68">
        <v>0.25220680958385883</v>
      </c>
      <c r="GP68">
        <v>11.47540983606557</v>
      </c>
      <c r="GQ68">
        <v>96.595208070617915</v>
      </c>
      <c r="GR68">
        <v>1586</v>
      </c>
      <c r="GS68">
        <v>4.2328746738901648</v>
      </c>
      <c r="GT68">
        <v>2.9657770534013439</v>
      </c>
      <c r="GU68">
        <v>49.495586380832279</v>
      </c>
      <c r="GV68">
        <v>93.961038961038952</v>
      </c>
      <c r="GW68">
        <v>94.524602293747677</v>
      </c>
      <c r="GX68">
        <v>6.602062987548023</v>
      </c>
      <c r="GY68">
        <v>294.41414667003011</v>
      </c>
      <c r="GZ68">
        <v>3.3552</v>
      </c>
      <c r="HA68">
        <v>37.056800000000003</v>
      </c>
      <c r="HB68">
        <v>0.871</v>
      </c>
      <c r="HC68">
        <v>0.251</v>
      </c>
      <c r="HD68">
        <v>0.17799999999999999</v>
      </c>
      <c r="HE68">
        <v>0.34899999999999998</v>
      </c>
      <c r="HF68">
        <v>0.125</v>
      </c>
      <c r="HG68">
        <v>9.7000000000000003E-2</v>
      </c>
      <c r="HH68">
        <v>3.4000000000000002E-2</v>
      </c>
      <c r="HI68">
        <v>5.3999999999999999E-2</v>
      </c>
      <c r="HJ68">
        <v>0.191</v>
      </c>
      <c r="HK68">
        <v>0.502</v>
      </c>
      <c r="HL68">
        <v>0.219</v>
      </c>
      <c r="HM68">
        <v>522.29999999999995</v>
      </c>
      <c r="HN68">
        <v>2.5513378967019289</v>
      </c>
      <c r="HO68">
        <v>531.62</v>
      </c>
      <c r="HP68">
        <v>558.5</v>
      </c>
      <c r="HQ68">
        <v>570.37</v>
      </c>
      <c r="HR68">
        <v>0.64</v>
      </c>
      <c r="HS68">
        <v>367</v>
      </c>
      <c r="HT68">
        <v>338</v>
      </c>
      <c r="HU68">
        <v>26</v>
      </c>
      <c r="HV68">
        <v>3</v>
      </c>
      <c r="HW68">
        <v>233.10023310023311</v>
      </c>
      <c r="HX68" t="s">
        <v>657</v>
      </c>
      <c r="HY68">
        <v>820</v>
      </c>
      <c r="HZ68">
        <v>3.92</v>
      </c>
      <c r="IA68">
        <v>3.6</v>
      </c>
      <c r="IB68">
        <v>4.2</v>
      </c>
      <c r="IC68">
        <v>4.2</v>
      </c>
      <c r="ID68">
        <v>4.5</v>
      </c>
      <c r="IE68">
        <v>3</v>
      </c>
      <c r="IF68">
        <v>3.5</v>
      </c>
      <c r="IG68">
        <v>3.8</v>
      </c>
      <c r="IH68">
        <v>2.7</v>
      </c>
      <c r="II68">
        <v>3.8</v>
      </c>
      <c r="IJ68">
        <v>4</v>
      </c>
      <c r="IK68">
        <v>3.7</v>
      </c>
      <c r="IL68">
        <v>5</v>
      </c>
      <c r="IM68">
        <v>3.7</v>
      </c>
      <c r="IN68">
        <v>4.9000000000000004</v>
      </c>
      <c r="IO68">
        <v>3.9</v>
      </c>
      <c r="IP68">
        <v>4.0999999999999996</v>
      </c>
      <c r="IQ68">
        <v>3.7</v>
      </c>
      <c r="IR68">
        <v>4.4000000000000004</v>
      </c>
      <c r="IS68">
        <v>3.9</v>
      </c>
      <c r="IT68">
        <v>4.8</v>
      </c>
      <c r="IU68">
        <v>4.3</v>
      </c>
      <c r="IV68">
        <v>4.5</v>
      </c>
      <c r="IW68">
        <v>4.9000000000000004</v>
      </c>
      <c r="IX68">
        <v>3.7</v>
      </c>
      <c r="IY68">
        <v>4.3</v>
      </c>
      <c r="IZ68">
        <v>4.7</v>
      </c>
      <c r="JA68">
        <v>5.0999999999999996</v>
      </c>
      <c r="JB68">
        <v>2.2999999999999998</v>
      </c>
      <c r="JC68">
        <v>2.9</v>
      </c>
      <c r="JD68">
        <v>2.4</v>
      </c>
      <c r="JE68">
        <v>3.7</v>
      </c>
      <c r="JF68">
        <v>3.8</v>
      </c>
      <c r="JG68" t="s">
        <v>203</v>
      </c>
      <c r="JH68">
        <v>867</v>
      </c>
      <c r="JI68">
        <v>20</v>
      </c>
      <c r="JJ68">
        <v>3.99</v>
      </c>
      <c r="JK68">
        <v>3.8</v>
      </c>
      <c r="JL68">
        <v>4.4000000000000004</v>
      </c>
      <c r="JM68">
        <v>4.3</v>
      </c>
      <c r="JN68">
        <v>4.5999999999999996</v>
      </c>
      <c r="JO68">
        <v>2.9</v>
      </c>
      <c r="JP68">
        <v>3.7</v>
      </c>
      <c r="JQ68">
        <v>3.9</v>
      </c>
      <c r="JR68">
        <v>2.9</v>
      </c>
      <c r="JS68">
        <v>4.0999999999999996</v>
      </c>
      <c r="JT68">
        <v>4.3</v>
      </c>
      <c r="JU68">
        <v>4</v>
      </c>
      <c r="JV68">
        <v>4.9000000000000004</v>
      </c>
      <c r="JW68">
        <v>3.9</v>
      </c>
      <c r="JX68">
        <v>5</v>
      </c>
      <c r="JY68">
        <v>4.3</v>
      </c>
      <c r="JZ68">
        <v>4.3</v>
      </c>
      <c r="KA68">
        <v>3.8</v>
      </c>
      <c r="KB68">
        <v>4.5</v>
      </c>
      <c r="KC68">
        <v>4</v>
      </c>
      <c r="KD68">
        <v>4.8</v>
      </c>
      <c r="KE68">
        <v>4.3</v>
      </c>
      <c r="KF68">
        <v>4.5</v>
      </c>
      <c r="KG68">
        <v>5</v>
      </c>
      <c r="KH68">
        <v>3.8</v>
      </c>
      <c r="KI68">
        <v>4.0999999999999996</v>
      </c>
      <c r="KJ68">
        <v>4.7</v>
      </c>
      <c r="KK68">
        <v>5.2</v>
      </c>
      <c r="KL68">
        <v>2.4</v>
      </c>
      <c r="KM68">
        <v>3</v>
      </c>
      <c r="KN68">
        <v>2.2999999999999998</v>
      </c>
      <c r="KO68">
        <v>3.6</v>
      </c>
      <c r="KP68">
        <v>3</v>
      </c>
      <c r="KQ68" t="s">
        <v>203</v>
      </c>
      <c r="KR68">
        <v>99.9</v>
      </c>
      <c r="KS68">
        <v>4.3600000000000003</v>
      </c>
      <c r="KT68">
        <v>15.5</v>
      </c>
      <c r="KU68">
        <v>2.71</v>
      </c>
      <c r="KV68">
        <v>67.59</v>
      </c>
      <c r="KW68">
        <v>3.18</v>
      </c>
      <c r="KX68">
        <v>0</v>
      </c>
      <c r="KY68">
        <v>0</v>
      </c>
      <c r="KZ68">
        <v>459.29</v>
      </c>
      <c r="LA68">
        <v>94.21</v>
      </c>
      <c r="LB68">
        <v>552.16999999999996</v>
      </c>
      <c r="LC68">
        <v>88.15</v>
      </c>
      <c r="LD68">
        <v>691.55</v>
      </c>
      <c r="LE68">
        <v>83.51</v>
      </c>
      <c r="LF68">
        <v>180.86</v>
      </c>
      <c r="LG68">
        <v>99.99</v>
      </c>
      <c r="LH68">
        <v>63.35</v>
      </c>
      <c r="LI68">
        <v>31.94</v>
      </c>
      <c r="LJ68">
        <v>46.18</v>
      </c>
      <c r="LK68">
        <v>16.309999999999999</v>
      </c>
      <c r="LL68">
        <v>13.69</v>
      </c>
      <c r="LM68">
        <v>4.66</v>
      </c>
      <c r="LN68">
        <v>3</v>
      </c>
      <c r="LO68">
        <v>45.17</v>
      </c>
      <c r="LP68">
        <v>3.97</v>
      </c>
      <c r="LQ68">
        <v>19.54</v>
      </c>
      <c r="LR68">
        <v>1.84</v>
      </c>
      <c r="LS68">
        <v>73.830492424242394</v>
      </c>
      <c r="LT68">
        <v>5.0590487314256096</v>
      </c>
      <c r="LU68">
        <v>14.59375</v>
      </c>
      <c r="LV68">
        <v>77964.653559147104</v>
      </c>
      <c r="LW68">
        <v>15411</v>
      </c>
      <c r="LX68">
        <v>8846</v>
      </c>
      <c r="LY68">
        <v>6307</v>
      </c>
      <c r="LZ68">
        <v>258</v>
      </c>
      <c r="MA68">
        <v>43</v>
      </c>
      <c r="MB68">
        <v>1136</v>
      </c>
      <c r="MC68">
        <v>4370</v>
      </c>
      <c r="MD68">
        <v>4777</v>
      </c>
      <c r="ME68">
        <v>3421</v>
      </c>
      <c r="MF68">
        <v>728</v>
      </c>
      <c r="MG68">
        <v>936</v>
      </c>
      <c r="MH68">
        <v>1056</v>
      </c>
      <c r="MI68">
        <v>588</v>
      </c>
      <c r="MJ68">
        <v>451</v>
      </c>
      <c r="MK68">
        <v>0.43407122232916301</v>
      </c>
      <c r="ML68">
        <v>17</v>
      </c>
      <c r="MM68">
        <v>16</v>
      </c>
      <c r="MN68">
        <v>115</v>
      </c>
      <c r="MO68">
        <v>279</v>
      </c>
      <c r="MP68">
        <v>331</v>
      </c>
      <c r="MQ68">
        <v>219</v>
      </c>
      <c r="MR68">
        <v>83</v>
      </c>
      <c r="MS68">
        <v>14</v>
      </c>
      <c r="MT68">
        <v>77965</v>
      </c>
      <c r="MU68">
        <v>0.495192886054935</v>
      </c>
      <c r="MV68">
        <v>41.810760667903502</v>
      </c>
      <c r="MW68">
        <v>39.801470588235297</v>
      </c>
      <c r="MX68">
        <v>40.920124481327797</v>
      </c>
      <c r="MY68">
        <v>6871.2573750726096</v>
      </c>
      <c r="MZ68">
        <v>4.32587336400415</v>
      </c>
      <c r="NA68">
        <v>4.66182572614108</v>
      </c>
      <c r="NB68">
        <v>99.664937759336098</v>
      </c>
      <c r="NC68">
        <v>1322.0674273858899</v>
      </c>
      <c r="ND68">
        <v>0.21062618595825419</v>
      </c>
      <c r="NE68">
        <v>527</v>
      </c>
      <c r="NF68">
        <v>50.546601858260672</v>
      </c>
      <c r="NG68">
        <v>12.859764409096631</v>
      </c>
      <c r="NH68">
        <v>183</v>
      </c>
      <c r="NI68">
        <v>167</v>
      </c>
      <c r="NJ68">
        <v>386</v>
      </c>
      <c r="NK68">
        <v>299</v>
      </c>
      <c r="NL68">
        <v>266</v>
      </c>
      <c r="NM68">
        <v>0.1406610299769408</v>
      </c>
      <c r="NN68">
        <v>0.12836279784780941</v>
      </c>
      <c r="NO68">
        <v>0.29669485011529589</v>
      </c>
      <c r="NP68">
        <v>0.2298232129131437</v>
      </c>
      <c r="NQ68">
        <v>0.20445810914681009</v>
      </c>
      <c r="NR68">
        <v>43.700614911606458</v>
      </c>
      <c r="NS68">
        <v>1301</v>
      </c>
      <c r="NT68">
        <v>0.50807071483474253</v>
      </c>
      <c r="NU68">
        <v>1301</v>
      </c>
      <c r="NV68">
        <v>31.159410564743901</v>
      </c>
      <c r="NW68">
        <v>63</v>
      </c>
      <c r="NX68">
        <v>0.25396825396825401</v>
      </c>
      <c r="NY68">
        <v>0.1111111111111111</v>
      </c>
      <c r="NZ68">
        <v>0.17460317460317459</v>
      </c>
      <c r="OA68">
        <v>0.1111111111111111</v>
      </c>
      <c r="OB68">
        <v>0.14285714285714279</v>
      </c>
      <c r="OC68">
        <v>0.126984126984127</v>
      </c>
      <c r="OD68">
        <v>7.9365079365079361E-2</v>
      </c>
      <c r="OE68">
        <v>3.7442786069651741</v>
      </c>
      <c r="OF68">
        <v>16.01464459879535</v>
      </c>
      <c r="OG68">
        <v>1005</v>
      </c>
      <c r="OH68">
        <v>0.23781094527363181</v>
      </c>
      <c r="OI68">
        <v>0.34825870646766172</v>
      </c>
      <c r="OJ68">
        <v>0.19104477611940299</v>
      </c>
      <c r="OK68">
        <v>8.0597014925373134E-2</v>
      </c>
      <c r="OL68">
        <v>8.2587064676616917E-2</v>
      </c>
      <c r="OM68">
        <v>3.1840796019900502E-2</v>
      </c>
      <c r="ON68">
        <v>2.786069651741294E-2</v>
      </c>
      <c r="OO68">
        <v>25</v>
      </c>
      <c r="OP68">
        <v>50</v>
      </c>
      <c r="OQ68">
        <v>177</v>
      </c>
      <c r="OR68">
        <v>148</v>
      </c>
      <c r="OS68">
        <v>39</v>
      </c>
      <c r="OT68">
        <v>5.6947608200455579E-2</v>
      </c>
      <c r="OU68">
        <v>0.1138952164009112</v>
      </c>
      <c r="OV68">
        <v>0.4031890660592255</v>
      </c>
      <c r="OW68">
        <v>0.33712984054669698</v>
      </c>
      <c r="OX68">
        <v>8.8838268792710701E-2</v>
      </c>
      <c r="OY68">
        <v>45.04783599088838</v>
      </c>
      <c r="OZ68">
        <v>439</v>
      </c>
      <c r="PA68">
        <v>0.39951573849878941</v>
      </c>
      <c r="PB68">
        <v>413</v>
      </c>
      <c r="PC68">
        <v>9.2358727320556078</v>
      </c>
      <c r="PD68">
        <v>4208</v>
      </c>
      <c r="PE68">
        <v>0.22338403041825089</v>
      </c>
      <c r="PF68">
        <v>0.25308935361216728</v>
      </c>
      <c r="PG68">
        <v>0.156606463878327</v>
      </c>
      <c r="PH68">
        <v>0.27138783269961969</v>
      </c>
      <c r="PI68">
        <v>8.5076045627376432E-2</v>
      </c>
      <c r="PJ68">
        <v>9.0304182509505695E-3</v>
      </c>
      <c r="PK68">
        <v>1.4258555133079851E-3</v>
      </c>
      <c r="PL68">
        <v>21366</v>
      </c>
      <c r="PM68">
        <v>29379</v>
      </c>
      <c r="PN68">
        <v>41836</v>
      </c>
      <c r="PO68">
        <v>27438</v>
      </c>
      <c r="PP68">
        <v>25881</v>
      </c>
      <c r="PQ68">
        <v>14.6</v>
      </c>
      <c r="PR68">
        <v>20.100000000000001</v>
      </c>
      <c r="PS68">
        <v>28.7</v>
      </c>
      <c r="PT68">
        <v>18.8</v>
      </c>
      <c r="PU68">
        <v>17.7</v>
      </c>
      <c r="PV68">
        <v>41.4</v>
      </c>
      <c r="PW68">
        <v>0.51290308238537119</v>
      </c>
    </row>
    <row r="69" spans="1:439" x14ac:dyDescent="0.3">
      <c r="A69" t="s">
        <v>800</v>
      </c>
      <c r="B69" t="s">
        <v>814</v>
      </c>
      <c r="C69">
        <v>1</v>
      </c>
      <c r="D69" t="s">
        <v>818</v>
      </c>
      <c r="E69" t="s">
        <v>822</v>
      </c>
      <c r="F69" t="s">
        <v>196</v>
      </c>
      <c r="G69" t="s">
        <v>738</v>
      </c>
      <c r="H69" t="s">
        <v>739</v>
      </c>
      <c r="I69" t="s">
        <v>739</v>
      </c>
      <c r="J69" t="s">
        <v>740</v>
      </c>
      <c r="K69">
        <v>12.135992999999999</v>
      </c>
      <c r="L69">
        <v>54.088548000000003</v>
      </c>
      <c r="M69" t="s">
        <v>742</v>
      </c>
      <c r="N69" t="s">
        <v>1049</v>
      </c>
      <c r="O69" t="s">
        <v>857</v>
      </c>
      <c r="P69" t="s">
        <v>741</v>
      </c>
      <c r="Q69">
        <v>1</v>
      </c>
      <c r="R69">
        <v>12</v>
      </c>
      <c r="S69">
        <v>52</v>
      </c>
      <c r="T69">
        <v>72</v>
      </c>
      <c r="U69">
        <v>121</v>
      </c>
      <c r="V69">
        <v>13003000</v>
      </c>
      <c r="W69" t="s">
        <v>742</v>
      </c>
      <c r="X69">
        <v>0</v>
      </c>
      <c r="Y69">
        <v>181.36</v>
      </c>
      <c r="Z69">
        <v>31</v>
      </c>
      <c r="AA69">
        <v>5.2969999999999997</v>
      </c>
      <c r="AB69">
        <v>6.81</v>
      </c>
      <c r="AC69">
        <v>30.9</v>
      </c>
      <c r="AD69">
        <v>9.3000000000000007</v>
      </c>
      <c r="AE69">
        <v>85.46</v>
      </c>
      <c r="AF69">
        <v>115.23</v>
      </c>
      <c r="AG69">
        <v>265</v>
      </c>
      <c r="AH69">
        <v>10.53</v>
      </c>
      <c r="AI69">
        <v>4.24</v>
      </c>
      <c r="AJ69">
        <v>9.8000000000000007</v>
      </c>
      <c r="AK69">
        <v>1359046</v>
      </c>
      <c r="AL69">
        <v>3323</v>
      </c>
      <c r="AM69">
        <v>14</v>
      </c>
      <c r="AN69">
        <v>85.27</v>
      </c>
      <c r="AO69">
        <v>30.86</v>
      </c>
      <c r="AP69">
        <v>1.6</v>
      </c>
      <c r="AQ69">
        <v>39.53</v>
      </c>
      <c r="AR69">
        <v>14.40278494928128</v>
      </c>
      <c r="AS69">
        <v>2.69</v>
      </c>
      <c r="AT69">
        <v>408.13</v>
      </c>
      <c r="AU69">
        <v>209920</v>
      </c>
      <c r="AV69">
        <v>1159.779005524862</v>
      </c>
      <c r="AW69">
        <v>102800</v>
      </c>
      <c r="AX69">
        <v>107120</v>
      </c>
      <c r="AY69">
        <v>3.47</v>
      </c>
      <c r="AZ69">
        <v>-62.5</v>
      </c>
      <c r="BA69">
        <v>45.3</v>
      </c>
      <c r="BB69">
        <v>37.29192943809845</v>
      </c>
      <c r="BC69">
        <v>1677.37</v>
      </c>
      <c r="BD69">
        <v>0.50971797243767647</v>
      </c>
      <c r="BE69">
        <v>4561</v>
      </c>
      <c r="BF69">
        <v>4793</v>
      </c>
      <c r="BG69">
        <v>6716</v>
      </c>
      <c r="BH69">
        <v>8128</v>
      </c>
      <c r="BI69">
        <v>4832</v>
      </c>
      <c r="BJ69">
        <v>4130</v>
      </c>
      <c r="BK69">
        <v>14542</v>
      </c>
      <c r="BL69">
        <v>13339</v>
      </c>
      <c r="BM69">
        <v>13154</v>
      </c>
      <c r="BN69">
        <v>15209</v>
      </c>
      <c r="BO69">
        <v>13344</v>
      </c>
      <c r="BP69">
        <v>10622</v>
      </c>
      <c r="BQ69">
        <v>10937</v>
      </c>
      <c r="BR69">
        <v>13771</v>
      </c>
      <c r="BS69">
        <v>14665</v>
      </c>
      <c r="BT69">
        <v>24854</v>
      </c>
      <c r="BU69">
        <v>27351</v>
      </c>
      <c r="BV69">
        <v>210795</v>
      </c>
      <c r="BW69">
        <v>2391</v>
      </c>
      <c r="BX69">
        <v>2457</v>
      </c>
      <c r="BY69">
        <v>3453</v>
      </c>
      <c r="BZ69">
        <v>4119</v>
      </c>
      <c r="CA69">
        <v>2482</v>
      </c>
      <c r="CB69">
        <v>1967</v>
      </c>
      <c r="CC69">
        <v>7003</v>
      </c>
      <c r="CD69">
        <v>7079</v>
      </c>
      <c r="CE69">
        <v>7103</v>
      </c>
      <c r="CF69">
        <v>8068</v>
      </c>
      <c r="CG69">
        <v>7082</v>
      </c>
      <c r="CH69">
        <v>5564</v>
      </c>
      <c r="CI69">
        <v>5570</v>
      </c>
      <c r="CJ69">
        <v>6898</v>
      </c>
      <c r="CK69">
        <v>7102</v>
      </c>
      <c r="CL69">
        <v>11056</v>
      </c>
      <c r="CM69">
        <v>10471</v>
      </c>
      <c r="CN69">
        <v>103349</v>
      </c>
      <c r="CO69">
        <v>2170</v>
      </c>
      <c r="CP69">
        <v>2336</v>
      </c>
      <c r="CQ69">
        <v>3263</v>
      </c>
      <c r="CR69">
        <v>4009</v>
      </c>
      <c r="CS69">
        <v>2350</v>
      </c>
      <c r="CT69">
        <v>2163</v>
      </c>
      <c r="CU69">
        <v>7539</v>
      </c>
      <c r="CV69">
        <v>6260</v>
      </c>
      <c r="CW69">
        <v>6051</v>
      </c>
      <c r="CX69">
        <v>7141</v>
      </c>
      <c r="CY69">
        <v>6262</v>
      </c>
      <c r="CZ69">
        <v>5058</v>
      </c>
      <c r="DA69">
        <v>5367</v>
      </c>
      <c r="DB69">
        <v>6873</v>
      </c>
      <c r="DC69">
        <v>7563</v>
      </c>
      <c r="DD69">
        <v>13798</v>
      </c>
      <c r="DE69">
        <v>16880</v>
      </c>
      <c r="DF69">
        <v>107446</v>
      </c>
      <c r="DG69">
        <v>6.9807545731707304E-2</v>
      </c>
      <c r="DH69">
        <v>11.8</v>
      </c>
      <c r="DI69">
        <v>72.8</v>
      </c>
      <c r="DJ69">
        <v>62.3</v>
      </c>
      <c r="DK69">
        <v>103.81</v>
      </c>
      <c r="DL69">
        <v>83.8</v>
      </c>
      <c r="DM69">
        <v>40.590000000000003</v>
      </c>
      <c r="DN69">
        <v>95.87</v>
      </c>
      <c r="DO69">
        <v>55.28</v>
      </c>
      <c r="DP69">
        <v>37.35</v>
      </c>
      <c r="DQ69">
        <v>13.41</v>
      </c>
      <c r="DR69">
        <v>76.209999999999994</v>
      </c>
      <c r="DS69">
        <v>76.209999999999994</v>
      </c>
      <c r="DT69">
        <v>68.540000000000006</v>
      </c>
      <c r="DU69">
        <v>7.1346227134146303E-2</v>
      </c>
      <c r="DV69">
        <v>7.8</v>
      </c>
      <c r="DW69">
        <v>48.3</v>
      </c>
      <c r="DX69">
        <v>116.11</v>
      </c>
      <c r="DY69">
        <v>35.29</v>
      </c>
      <c r="DZ69">
        <v>-0.61</v>
      </c>
      <c r="EA69">
        <v>14.8</v>
      </c>
      <c r="EB69">
        <v>-13.86</v>
      </c>
      <c r="EC69">
        <v>66.430000000000007</v>
      </c>
      <c r="ED69">
        <v>-34.31</v>
      </c>
      <c r="EE69">
        <v>-14.37</v>
      </c>
      <c r="EF69">
        <v>-1.17</v>
      </c>
      <c r="EG69">
        <v>8953.4108231707323</v>
      </c>
      <c r="EH69">
        <v>57.164634146341463</v>
      </c>
      <c r="EI69">
        <v>70.38</v>
      </c>
      <c r="EJ69">
        <v>22896.79</v>
      </c>
      <c r="EK69">
        <v>1089.95</v>
      </c>
      <c r="EL69">
        <v>518.91</v>
      </c>
      <c r="EM69">
        <v>0</v>
      </c>
      <c r="EN69">
        <v>59.06</v>
      </c>
      <c r="EO69">
        <v>0.74</v>
      </c>
      <c r="EP69">
        <v>3.57</v>
      </c>
      <c r="EQ69">
        <v>6.73</v>
      </c>
      <c r="ER69">
        <v>10.47</v>
      </c>
      <c r="ES69">
        <v>3.06</v>
      </c>
      <c r="ET69">
        <v>4.21</v>
      </c>
      <c r="EU69">
        <v>3.35</v>
      </c>
      <c r="EV69">
        <v>42371</v>
      </c>
      <c r="EW69">
        <v>3134.7</v>
      </c>
      <c r="EX69">
        <v>21.18</v>
      </c>
      <c r="EY69">
        <v>61.99</v>
      </c>
      <c r="EZ69">
        <v>21.15</v>
      </c>
      <c r="FA69">
        <v>9.4600000000000009</v>
      </c>
      <c r="FB69">
        <v>1.17</v>
      </c>
      <c r="FC69">
        <v>94287</v>
      </c>
      <c r="FD69">
        <v>30.6</v>
      </c>
      <c r="FE69">
        <v>82373</v>
      </c>
      <c r="FF69">
        <v>63.03</v>
      </c>
      <c r="FG69">
        <v>12.15</v>
      </c>
      <c r="FH69">
        <v>229</v>
      </c>
      <c r="FI69">
        <v>13</v>
      </c>
      <c r="FJ69">
        <v>212</v>
      </c>
      <c r="FK69">
        <v>64</v>
      </c>
      <c r="FL69">
        <v>211</v>
      </c>
      <c r="FM69">
        <v>13</v>
      </c>
      <c r="FN69">
        <v>173</v>
      </c>
      <c r="FO69">
        <v>64</v>
      </c>
      <c r="FP69">
        <v>48938</v>
      </c>
      <c r="FQ69">
        <v>2075</v>
      </c>
      <c r="FR69">
        <v>24240</v>
      </c>
      <c r="FS69">
        <v>22623</v>
      </c>
      <c r="FT69">
        <v>94.78</v>
      </c>
      <c r="FU69">
        <v>4.75</v>
      </c>
      <c r="FV69">
        <v>0.48</v>
      </c>
      <c r="FW69">
        <v>141.677045615395</v>
      </c>
      <c r="FX69">
        <v>493.27603543807197</v>
      </c>
      <c r="FY69">
        <v>27.996059746387921</v>
      </c>
      <c r="FZ69">
        <v>2270.178297695235</v>
      </c>
      <c r="GA69">
        <v>634.95308105346703</v>
      </c>
      <c r="GB69">
        <v>77.687005568925656</v>
      </c>
      <c r="GC69">
        <v>85.9</v>
      </c>
      <c r="GD69">
        <v>82.892457223312746</v>
      </c>
      <c r="GE69">
        <v>17.10754277668725</v>
      </c>
      <c r="GF69">
        <v>1.2231213872832369</v>
      </c>
      <c r="GG69">
        <v>0.1920551938566222</v>
      </c>
      <c r="GH69">
        <v>0.80794480614337782</v>
      </c>
      <c r="GI69">
        <v>2.2329883408639971E-2</v>
      </c>
      <c r="GJ69">
        <v>0</v>
      </c>
      <c r="GK69">
        <v>2.2761243846992438</v>
      </c>
      <c r="GL69">
        <v>0.54105367918860414</v>
      </c>
      <c r="GM69">
        <v>0.26702334630350189</v>
      </c>
      <c r="GN69">
        <v>31.809338521400779</v>
      </c>
      <c r="GO69">
        <v>4.4260700389105061E-2</v>
      </c>
      <c r="GP69">
        <v>8.3657587548638119</v>
      </c>
      <c r="GQ69">
        <v>96.643968871595334</v>
      </c>
      <c r="GR69">
        <v>2056</v>
      </c>
      <c r="GS69">
        <v>3.8750102221241138</v>
      </c>
      <c r="GT69">
        <v>3.238034527825012</v>
      </c>
      <c r="GU69">
        <v>68.190661478599225</v>
      </c>
      <c r="GV69">
        <v>95.732931726907637</v>
      </c>
      <c r="GW69">
        <v>95.668081369822914</v>
      </c>
      <c r="GX69">
        <v>3.508028072118603</v>
      </c>
      <c r="GY69">
        <v>330.60710509777562</v>
      </c>
      <c r="GZ69">
        <v>3.0464000000000002</v>
      </c>
      <c r="HA69">
        <v>32.639499999999998</v>
      </c>
      <c r="HB69">
        <v>0.85899999999999999</v>
      </c>
      <c r="HC69">
        <v>0.27600000000000002</v>
      </c>
      <c r="HD69">
        <v>0.15</v>
      </c>
      <c r="HE69">
        <v>0.315</v>
      </c>
      <c r="HF69">
        <v>0.11600000000000001</v>
      </c>
      <c r="HG69">
        <v>0.14299999999999999</v>
      </c>
      <c r="HH69">
        <v>3.5000000000000003E-2</v>
      </c>
      <c r="HI69">
        <v>4.3999999999999997E-2</v>
      </c>
      <c r="HJ69">
        <v>0.20300000000000001</v>
      </c>
      <c r="HK69">
        <v>0.48899999999999999</v>
      </c>
      <c r="HL69">
        <v>0.22900000000000001</v>
      </c>
      <c r="HM69">
        <v>409.9</v>
      </c>
      <c r="HN69">
        <v>1.3190962048478809</v>
      </c>
      <c r="HO69">
        <v>315.83</v>
      </c>
      <c r="HP69">
        <v>267.3</v>
      </c>
      <c r="HQ69">
        <v>325.83999999999997</v>
      </c>
      <c r="HR69">
        <v>2.38</v>
      </c>
      <c r="HS69">
        <v>237</v>
      </c>
      <c r="HT69">
        <v>202</v>
      </c>
      <c r="HU69">
        <v>35</v>
      </c>
      <c r="HV69">
        <v>0</v>
      </c>
      <c r="HW69">
        <v>112.9001524390244</v>
      </c>
      <c r="HX69" t="s">
        <v>742</v>
      </c>
      <c r="HY69">
        <v>467</v>
      </c>
      <c r="HZ69">
        <v>3.95</v>
      </c>
      <c r="IA69">
        <v>3.7</v>
      </c>
      <c r="IB69">
        <v>4.3</v>
      </c>
      <c r="IC69">
        <v>4.3</v>
      </c>
      <c r="ID69">
        <v>4.4000000000000004</v>
      </c>
      <c r="IE69">
        <v>3.1</v>
      </c>
      <c r="IF69">
        <v>3.7</v>
      </c>
      <c r="IG69">
        <v>3.9</v>
      </c>
      <c r="IH69">
        <v>2.7</v>
      </c>
      <c r="II69">
        <v>4</v>
      </c>
      <c r="IJ69">
        <v>4.0999999999999996</v>
      </c>
      <c r="IK69">
        <v>3.8</v>
      </c>
      <c r="IL69">
        <v>4.9000000000000004</v>
      </c>
      <c r="IM69">
        <v>4</v>
      </c>
      <c r="IN69">
        <v>4.4000000000000004</v>
      </c>
      <c r="IO69">
        <v>4.4000000000000004</v>
      </c>
      <c r="IP69">
        <v>4.3</v>
      </c>
      <c r="IQ69">
        <v>3.9</v>
      </c>
      <c r="IR69">
        <v>4.5</v>
      </c>
      <c r="IS69">
        <v>4.3</v>
      </c>
      <c r="IT69">
        <v>4.0999999999999996</v>
      </c>
      <c r="IU69">
        <v>4.4000000000000004</v>
      </c>
      <c r="IV69">
        <v>4.5999999999999996</v>
      </c>
      <c r="IW69">
        <v>4.8</v>
      </c>
      <c r="IX69">
        <v>4.4000000000000004</v>
      </c>
      <c r="IY69">
        <v>3.7</v>
      </c>
      <c r="IZ69">
        <v>4.9000000000000004</v>
      </c>
      <c r="JA69">
        <v>3.9</v>
      </c>
      <c r="JB69">
        <v>2.5</v>
      </c>
      <c r="JC69">
        <v>3.1</v>
      </c>
      <c r="JD69">
        <v>2.1</v>
      </c>
      <c r="JE69">
        <v>3.7</v>
      </c>
      <c r="JF69">
        <v>4.0999999999999996</v>
      </c>
      <c r="JG69" t="s">
        <v>203</v>
      </c>
      <c r="JH69">
        <v>806</v>
      </c>
      <c r="JI69">
        <v>13</v>
      </c>
      <c r="JJ69">
        <v>4.0199999999999996</v>
      </c>
      <c r="JK69">
        <v>3.7</v>
      </c>
      <c r="JL69">
        <v>4.5</v>
      </c>
      <c r="JM69">
        <v>4.3</v>
      </c>
      <c r="JN69">
        <v>4.4000000000000004</v>
      </c>
      <c r="JO69">
        <v>3.1</v>
      </c>
      <c r="JP69">
        <v>3.7</v>
      </c>
      <c r="JQ69">
        <v>3.9</v>
      </c>
      <c r="JR69">
        <v>2.7</v>
      </c>
      <c r="JS69">
        <v>4.2</v>
      </c>
      <c r="JT69">
        <v>4.2</v>
      </c>
      <c r="JU69">
        <v>4.3</v>
      </c>
      <c r="JV69">
        <v>4.9000000000000004</v>
      </c>
      <c r="JW69">
        <v>4.2</v>
      </c>
      <c r="JX69">
        <v>4.5999999999999996</v>
      </c>
      <c r="JY69">
        <v>4.7</v>
      </c>
      <c r="JZ69">
        <v>4.4000000000000004</v>
      </c>
      <c r="KA69">
        <v>4.2</v>
      </c>
      <c r="KB69">
        <v>4.5</v>
      </c>
      <c r="KC69">
        <v>4.2</v>
      </c>
      <c r="KD69">
        <v>4</v>
      </c>
      <c r="KE69">
        <v>4.4000000000000004</v>
      </c>
      <c r="KF69">
        <v>4.5</v>
      </c>
      <c r="KG69">
        <v>4.9000000000000004</v>
      </c>
      <c r="KH69">
        <v>4.5</v>
      </c>
      <c r="KI69">
        <v>3.7</v>
      </c>
      <c r="KJ69">
        <v>5</v>
      </c>
      <c r="KK69">
        <v>4.0999999999999996</v>
      </c>
      <c r="KL69">
        <v>2.7</v>
      </c>
      <c r="KM69">
        <v>3.1</v>
      </c>
      <c r="KN69">
        <v>2.1</v>
      </c>
      <c r="KO69">
        <v>3.6</v>
      </c>
      <c r="KP69">
        <v>4.2</v>
      </c>
      <c r="KQ69" t="s">
        <v>203</v>
      </c>
      <c r="KR69">
        <v>99.2</v>
      </c>
      <c r="KS69">
        <v>8.42</v>
      </c>
      <c r="KT69">
        <v>20.04</v>
      </c>
      <c r="KU69">
        <v>8.16</v>
      </c>
      <c r="KV69">
        <v>28.2</v>
      </c>
      <c r="KW69">
        <v>0</v>
      </c>
      <c r="KX69">
        <v>0</v>
      </c>
      <c r="KY69">
        <v>0</v>
      </c>
      <c r="KZ69">
        <v>397.26</v>
      </c>
      <c r="LA69">
        <v>95.2</v>
      </c>
      <c r="LB69">
        <v>596.27</v>
      </c>
      <c r="LC69">
        <v>87.59</v>
      </c>
      <c r="LD69">
        <v>668.03</v>
      </c>
      <c r="LE69">
        <v>88.14</v>
      </c>
      <c r="LF69">
        <v>229.54</v>
      </c>
      <c r="LG69">
        <v>99.68</v>
      </c>
      <c r="LH69">
        <v>37.549999999999997</v>
      </c>
      <c r="LI69">
        <v>28.58</v>
      </c>
      <c r="LJ69">
        <v>12.58</v>
      </c>
      <c r="LK69">
        <v>11.12</v>
      </c>
      <c r="LL69">
        <v>12.85</v>
      </c>
      <c r="LM69">
        <v>8.2799999999999994</v>
      </c>
      <c r="LN69">
        <v>4.0599999999999996</v>
      </c>
      <c r="LO69">
        <v>78.45</v>
      </c>
      <c r="LP69">
        <v>6.88</v>
      </c>
      <c r="LQ69">
        <v>6.98</v>
      </c>
      <c r="LR69">
        <v>3.08</v>
      </c>
      <c r="LS69">
        <v>95.880308880308903</v>
      </c>
      <c r="LT69">
        <v>5.2442848846417798</v>
      </c>
      <c r="LU69">
        <v>18.282818532818499</v>
      </c>
      <c r="LV69">
        <v>99332.147257550998</v>
      </c>
      <c r="LW69">
        <v>18941</v>
      </c>
      <c r="LX69">
        <v>9255</v>
      </c>
      <c r="LY69">
        <v>9313</v>
      </c>
      <c r="LZ69">
        <v>373</v>
      </c>
      <c r="MA69">
        <v>535</v>
      </c>
      <c r="MB69">
        <v>1347</v>
      </c>
      <c r="MC69">
        <v>3752</v>
      </c>
      <c r="MD69">
        <v>9417</v>
      </c>
      <c r="ME69">
        <v>3098</v>
      </c>
      <c r="MF69">
        <v>700</v>
      </c>
      <c r="MG69">
        <v>92</v>
      </c>
      <c r="MH69">
        <v>1036</v>
      </c>
      <c r="MI69">
        <v>522</v>
      </c>
      <c r="MJ69">
        <v>488</v>
      </c>
      <c r="MK69">
        <v>0.48316831683168299</v>
      </c>
      <c r="ML69">
        <v>26</v>
      </c>
      <c r="MM69">
        <v>40</v>
      </c>
      <c r="MN69">
        <v>87</v>
      </c>
      <c r="MO69">
        <v>231</v>
      </c>
      <c r="MP69">
        <v>439</v>
      </c>
      <c r="MQ69">
        <v>183</v>
      </c>
      <c r="MR69">
        <v>50</v>
      </c>
      <c r="MS69">
        <v>7</v>
      </c>
      <c r="MT69">
        <v>99332</v>
      </c>
      <c r="MU69">
        <v>0.47319048807903502</v>
      </c>
      <c r="MV69">
        <v>40.4587155963303</v>
      </c>
      <c r="MW69">
        <v>41.664864864864903</v>
      </c>
      <c r="MX69">
        <v>40.806295399515697</v>
      </c>
      <c r="MY69">
        <v>8446.0099276513301</v>
      </c>
      <c r="MZ69">
        <v>4.4781267564164704</v>
      </c>
      <c r="NA69">
        <v>5.8668280871670699</v>
      </c>
      <c r="NB69">
        <v>129.832929782082</v>
      </c>
      <c r="NC69">
        <v>1754.94673123487</v>
      </c>
      <c r="ND69">
        <v>0.18961038961038959</v>
      </c>
      <c r="NE69">
        <v>385</v>
      </c>
      <c r="NF69">
        <v>56.17696262381785</v>
      </c>
      <c r="NG69">
        <v>12.832378466729731</v>
      </c>
      <c r="NH69">
        <v>50</v>
      </c>
      <c r="NI69">
        <v>25</v>
      </c>
      <c r="NJ69">
        <v>92</v>
      </c>
      <c r="NK69">
        <v>140</v>
      </c>
      <c r="NL69">
        <v>231</v>
      </c>
      <c r="NM69">
        <v>9.2936802973977689E-2</v>
      </c>
      <c r="NN69">
        <v>4.6468401486988838E-2</v>
      </c>
      <c r="NO69">
        <v>0.17100371747211901</v>
      </c>
      <c r="NP69">
        <v>0.26022304832713761</v>
      </c>
      <c r="NQ69">
        <v>0.42936802973977689</v>
      </c>
      <c r="NR69">
        <v>56.066914498141273</v>
      </c>
      <c r="NS69">
        <v>538</v>
      </c>
      <c r="NT69">
        <v>0.53246753246753242</v>
      </c>
      <c r="NU69">
        <v>539</v>
      </c>
      <c r="NV69">
        <v>34.521320758606471</v>
      </c>
      <c r="NW69">
        <v>14</v>
      </c>
      <c r="NX69">
        <v>0.2142857142857143</v>
      </c>
      <c r="NY69">
        <v>7.1428571428571425E-2</v>
      </c>
      <c r="NZ69">
        <v>7.1428571428571425E-2</v>
      </c>
      <c r="OA69">
        <v>0.35714285714285721</v>
      </c>
      <c r="OB69">
        <v>0.14285714285714279</v>
      </c>
      <c r="OC69">
        <v>7.1428571428571425E-2</v>
      </c>
      <c r="OD69">
        <v>7.1428571428571425E-2</v>
      </c>
      <c r="OE69">
        <v>3.2743589743589738</v>
      </c>
      <c r="OF69">
        <v>14.89704373219373</v>
      </c>
      <c r="OG69">
        <v>390</v>
      </c>
      <c r="OH69">
        <v>0.27948717948717949</v>
      </c>
      <c r="OI69">
        <v>0.25128205128205128</v>
      </c>
      <c r="OJ69">
        <v>0.2282051282051282</v>
      </c>
      <c r="OK69">
        <v>0.1051282051282051</v>
      </c>
      <c r="OL69">
        <v>8.2051282051282051E-2</v>
      </c>
      <c r="OM69">
        <v>3.0769230769230771E-2</v>
      </c>
      <c r="ON69">
        <v>2.3076923076923082E-2</v>
      </c>
      <c r="OO69">
        <v>25</v>
      </c>
      <c r="OP69">
        <v>202</v>
      </c>
      <c r="OQ69">
        <v>924</v>
      </c>
      <c r="OR69">
        <v>394</v>
      </c>
      <c r="OS69">
        <v>61</v>
      </c>
      <c r="OT69">
        <v>1.556662515566625E-2</v>
      </c>
      <c r="OU69">
        <v>0.12577833125778329</v>
      </c>
      <c r="OV69">
        <v>0.57534246575342463</v>
      </c>
      <c r="OW69">
        <v>0.24533001245330011</v>
      </c>
      <c r="OX69">
        <v>3.7982565379825653E-2</v>
      </c>
      <c r="OY69">
        <v>42.816313823163142</v>
      </c>
      <c r="OZ69">
        <v>1606</v>
      </c>
      <c r="PA69">
        <v>0.49697377269670479</v>
      </c>
      <c r="PB69">
        <v>1487</v>
      </c>
      <c r="PC69">
        <v>5.3527850527296774</v>
      </c>
      <c r="PD69">
        <v>32513</v>
      </c>
      <c r="PE69">
        <v>0.32270168855534709</v>
      </c>
      <c r="PF69">
        <v>0.32036416202749668</v>
      </c>
      <c r="PG69">
        <v>0.20727093777873459</v>
      </c>
      <c r="PH69">
        <v>0.12410420447205731</v>
      </c>
      <c r="PI69">
        <v>2.3498292990496109E-2</v>
      </c>
      <c r="PJ69">
        <v>2.0299572478700832E-3</v>
      </c>
      <c r="PK69">
        <v>3.0756927998031563E-5</v>
      </c>
      <c r="PL69">
        <v>28949</v>
      </c>
      <c r="PM69">
        <v>29785</v>
      </c>
      <c r="PN69">
        <v>52268</v>
      </c>
      <c r="PO69">
        <v>40649</v>
      </c>
      <c r="PP69">
        <v>51824</v>
      </c>
      <c r="PQ69">
        <v>14.2</v>
      </c>
      <c r="PR69">
        <v>14.6</v>
      </c>
      <c r="PS69">
        <v>25.7</v>
      </c>
      <c r="PT69">
        <v>20</v>
      </c>
      <c r="PU69">
        <v>25.5</v>
      </c>
      <c r="PV69">
        <v>45.3</v>
      </c>
      <c r="PW69">
        <v>0.51028963414634143</v>
      </c>
    </row>
    <row r="70" spans="1:439" x14ac:dyDescent="0.3">
      <c r="A70" t="s">
        <v>800</v>
      </c>
      <c r="B70" t="s">
        <v>814</v>
      </c>
      <c r="C70">
        <v>1</v>
      </c>
      <c r="D70" t="s">
        <v>816</v>
      </c>
      <c r="E70" t="s">
        <v>822</v>
      </c>
      <c r="F70" t="s">
        <v>319</v>
      </c>
      <c r="G70" t="s">
        <v>708</v>
      </c>
      <c r="H70" t="s">
        <v>709</v>
      </c>
      <c r="I70" t="s">
        <v>709</v>
      </c>
      <c r="J70" t="s">
        <v>710</v>
      </c>
      <c r="K70">
        <v>6.9955420000000004</v>
      </c>
      <c r="L70">
        <v>49.236607999999997</v>
      </c>
      <c r="M70" t="s">
        <v>713</v>
      </c>
      <c r="N70" t="s">
        <v>1050</v>
      </c>
      <c r="O70" t="s">
        <v>711</v>
      </c>
      <c r="P70" t="s">
        <v>712</v>
      </c>
      <c r="Q70">
        <v>1</v>
      </c>
      <c r="R70">
        <v>12</v>
      </c>
      <c r="S70">
        <v>52</v>
      </c>
      <c r="T70">
        <v>72</v>
      </c>
      <c r="U70">
        <v>121</v>
      </c>
      <c r="V70">
        <v>10041100</v>
      </c>
      <c r="W70" t="s">
        <v>713</v>
      </c>
      <c r="X70">
        <v>0</v>
      </c>
      <c r="Y70">
        <v>167.52</v>
      </c>
      <c r="Z70">
        <v>26.5</v>
      </c>
      <c r="AA70">
        <v>5.6440000000000001</v>
      </c>
      <c r="AB70">
        <v>7.74</v>
      </c>
      <c r="AC70">
        <v>52.1</v>
      </c>
      <c r="AD70">
        <v>6.9</v>
      </c>
      <c r="AE70">
        <v>24.29</v>
      </c>
      <c r="AF70">
        <v>16.489999999999998</v>
      </c>
      <c r="AG70">
        <v>409</v>
      </c>
      <c r="AH70">
        <v>11.94</v>
      </c>
      <c r="AI70">
        <v>3.88</v>
      </c>
      <c r="AJ70">
        <v>13.2</v>
      </c>
      <c r="AK70">
        <v>957162</v>
      </c>
      <c r="AL70">
        <v>5308</v>
      </c>
      <c r="AM70">
        <v>11</v>
      </c>
      <c r="AN70">
        <v>159.88999999999999</v>
      </c>
      <c r="AO70">
        <v>30.31</v>
      </c>
      <c r="AP70">
        <v>1.75</v>
      </c>
      <c r="AQ70">
        <v>50.56</v>
      </c>
      <c r="AR70">
        <v>45.751425806955652</v>
      </c>
      <c r="AS70">
        <v>6.17</v>
      </c>
      <c r="AT70">
        <v>144.56</v>
      </c>
      <c r="AU70">
        <v>181959</v>
      </c>
      <c r="AV70">
        <v>1083.089285714286</v>
      </c>
      <c r="AW70">
        <v>90445</v>
      </c>
      <c r="AX70">
        <v>91514</v>
      </c>
      <c r="AY70">
        <v>2.8</v>
      </c>
      <c r="AZ70">
        <v>-67.5</v>
      </c>
      <c r="BA70">
        <v>44.1</v>
      </c>
      <c r="BB70">
        <v>40.871293800539092</v>
      </c>
      <c r="BC70">
        <v>1774.71</v>
      </c>
      <c r="BD70">
        <v>0.50152308606117413</v>
      </c>
      <c r="BE70">
        <v>4692</v>
      </c>
      <c r="BF70">
        <v>4780</v>
      </c>
      <c r="BG70">
        <v>6387</v>
      </c>
      <c r="BH70">
        <v>7501</v>
      </c>
      <c r="BI70">
        <v>4554</v>
      </c>
      <c r="BJ70">
        <v>3600</v>
      </c>
      <c r="BK70">
        <v>11790</v>
      </c>
      <c r="BL70">
        <v>14477</v>
      </c>
      <c r="BM70">
        <v>13845</v>
      </c>
      <c r="BN70">
        <v>12556</v>
      </c>
      <c r="BO70">
        <v>11022</v>
      </c>
      <c r="BP70">
        <v>9796</v>
      </c>
      <c r="BQ70">
        <v>10671</v>
      </c>
      <c r="BR70">
        <v>13276</v>
      </c>
      <c r="BS70">
        <v>13243</v>
      </c>
      <c r="BT70">
        <v>20914</v>
      </c>
      <c r="BU70">
        <v>18878</v>
      </c>
      <c r="BV70">
        <v>183509</v>
      </c>
      <c r="BW70">
        <v>2441</v>
      </c>
      <c r="BX70">
        <v>2483</v>
      </c>
      <c r="BY70">
        <v>3285</v>
      </c>
      <c r="BZ70">
        <v>3959</v>
      </c>
      <c r="CA70">
        <v>2435</v>
      </c>
      <c r="CB70">
        <v>1858</v>
      </c>
      <c r="CC70">
        <v>5975</v>
      </c>
      <c r="CD70">
        <v>7664</v>
      </c>
      <c r="CE70">
        <v>7470</v>
      </c>
      <c r="CF70">
        <v>6631</v>
      </c>
      <c r="CG70">
        <v>5708</v>
      </c>
      <c r="CH70">
        <v>4906</v>
      </c>
      <c r="CI70">
        <v>5358</v>
      </c>
      <c r="CJ70">
        <v>6607</v>
      </c>
      <c r="CK70">
        <v>6483</v>
      </c>
      <c r="CL70">
        <v>9825</v>
      </c>
      <c r="CM70">
        <v>7405</v>
      </c>
      <c r="CN70">
        <v>91475</v>
      </c>
      <c r="CO70">
        <v>2251</v>
      </c>
      <c r="CP70">
        <v>2297</v>
      </c>
      <c r="CQ70">
        <v>3102</v>
      </c>
      <c r="CR70">
        <v>3542</v>
      </c>
      <c r="CS70">
        <v>2119</v>
      </c>
      <c r="CT70">
        <v>1742</v>
      </c>
      <c r="CU70">
        <v>5815</v>
      </c>
      <c r="CV70">
        <v>6813</v>
      </c>
      <c r="CW70">
        <v>6375</v>
      </c>
      <c r="CX70">
        <v>5925</v>
      </c>
      <c r="CY70">
        <v>5314</v>
      </c>
      <c r="CZ70">
        <v>4890</v>
      </c>
      <c r="DA70">
        <v>5313</v>
      </c>
      <c r="DB70">
        <v>6669</v>
      </c>
      <c r="DC70">
        <v>6760</v>
      </c>
      <c r="DD70">
        <v>11089</v>
      </c>
      <c r="DE70">
        <v>11473</v>
      </c>
      <c r="DF70">
        <v>92034</v>
      </c>
      <c r="DG70">
        <v>0.161076990037721</v>
      </c>
      <c r="DH70">
        <v>31.699999999999989</v>
      </c>
      <c r="DI70">
        <v>74.5</v>
      </c>
      <c r="DJ70">
        <v>30.76</v>
      </c>
      <c r="DK70">
        <v>84.19</v>
      </c>
      <c r="DL70">
        <v>21.76</v>
      </c>
      <c r="DM70">
        <v>35.51</v>
      </c>
      <c r="DN70">
        <v>99.4</v>
      </c>
      <c r="DO70">
        <v>63.9</v>
      </c>
      <c r="DP70">
        <v>63.26</v>
      </c>
      <c r="DQ70">
        <v>16.63</v>
      </c>
      <c r="DR70">
        <v>128.21</v>
      </c>
      <c r="DS70">
        <v>208.49</v>
      </c>
      <c r="DT70">
        <v>177.22</v>
      </c>
      <c r="DU70">
        <v>0.16747179309624699</v>
      </c>
      <c r="DV70">
        <v>6.5</v>
      </c>
      <c r="DW70">
        <v>39.4</v>
      </c>
      <c r="DX70">
        <v>112.01</v>
      </c>
      <c r="DY70">
        <v>37.78</v>
      </c>
      <c r="DZ70">
        <v>0.71</v>
      </c>
      <c r="EA70">
        <v>16.059999999999999</v>
      </c>
      <c r="EB70">
        <v>-2.74</v>
      </c>
      <c r="EC70">
        <v>13.85</v>
      </c>
      <c r="ED70">
        <v>-4.2</v>
      </c>
      <c r="EE70">
        <v>-4.3</v>
      </c>
      <c r="EF70">
        <v>-0.82</v>
      </c>
      <c r="EG70">
        <v>9762.4891188702968</v>
      </c>
      <c r="EH70">
        <v>107.9045362220718</v>
      </c>
      <c r="EI70">
        <v>72.209999999999994</v>
      </c>
      <c r="EJ70">
        <v>24341.35</v>
      </c>
      <c r="EK70">
        <v>1492.78</v>
      </c>
      <c r="EL70">
        <v>832.26</v>
      </c>
      <c r="EM70">
        <v>16.43</v>
      </c>
      <c r="EN70">
        <v>57.16</v>
      </c>
      <c r="EO70">
        <v>0.61</v>
      </c>
      <c r="EP70">
        <v>3.92</v>
      </c>
      <c r="EQ70">
        <v>9.8000000000000007</v>
      </c>
      <c r="ER70">
        <v>13.24</v>
      </c>
      <c r="ES70">
        <v>4.2699999999999996</v>
      </c>
      <c r="ET70">
        <v>8.86</v>
      </c>
      <c r="EU70">
        <v>3.92</v>
      </c>
      <c r="EV70">
        <v>44330</v>
      </c>
      <c r="EW70">
        <v>3652.55</v>
      </c>
      <c r="EX70">
        <v>21.86</v>
      </c>
      <c r="EY70">
        <v>56.19</v>
      </c>
      <c r="EZ70">
        <v>18.39</v>
      </c>
      <c r="FA70">
        <v>13.61</v>
      </c>
      <c r="FB70">
        <v>-0.16</v>
      </c>
      <c r="FC70">
        <v>115340</v>
      </c>
      <c r="FD70">
        <v>29.45</v>
      </c>
      <c r="FE70">
        <v>66810</v>
      </c>
      <c r="FF70">
        <v>59.26</v>
      </c>
      <c r="FG70">
        <v>17.29</v>
      </c>
      <c r="FH70">
        <v>375</v>
      </c>
      <c r="FI70">
        <v>8</v>
      </c>
      <c r="FJ70">
        <v>370</v>
      </c>
      <c r="FK70">
        <v>18</v>
      </c>
      <c r="FL70">
        <v>354</v>
      </c>
      <c r="FM70">
        <v>8</v>
      </c>
      <c r="FN70">
        <v>345</v>
      </c>
      <c r="FO70">
        <v>18</v>
      </c>
      <c r="FP70">
        <v>53279</v>
      </c>
      <c r="FQ70">
        <v>771</v>
      </c>
      <c r="FR70">
        <v>47906</v>
      </c>
      <c r="FS70">
        <v>4602</v>
      </c>
      <c r="FT70">
        <v>43.33</v>
      </c>
      <c r="FU70">
        <v>31.57</v>
      </c>
      <c r="FV70">
        <v>25.1</v>
      </c>
      <c r="FW70">
        <v>253.11423635978821</v>
      </c>
      <c r="FX70">
        <v>517.20405965760983</v>
      </c>
      <c r="FY70">
        <v>1.646525896679913</v>
      </c>
      <c r="FZ70">
        <v>1913.808330862385</v>
      </c>
      <c r="GA70">
        <v>770.31829601739798</v>
      </c>
      <c r="GB70">
        <v>67.141603974823482</v>
      </c>
      <c r="GC70">
        <v>78.5</v>
      </c>
      <c r="GD70">
        <v>83.527356171434747</v>
      </c>
      <c r="GE70">
        <v>16.47264382856525</v>
      </c>
      <c r="GF70">
        <v>1.2397003745318349</v>
      </c>
      <c r="GG70">
        <v>9.3836890801466913E-2</v>
      </c>
      <c r="GH70">
        <v>0.90616310919853305</v>
      </c>
      <c r="GI70">
        <v>0</v>
      </c>
      <c r="GJ70">
        <v>0</v>
      </c>
      <c r="GK70">
        <v>2.678213415604537</v>
      </c>
      <c r="GL70">
        <v>0.27733993722762051</v>
      </c>
      <c r="GM70">
        <v>0.38170055452865059</v>
      </c>
      <c r="GN70">
        <v>48.521256931608129</v>
      </c>
      <c r="GO70">
        <v>0.10905730129390021</v>
      </c>
      <c r="GP70">
        <v>10.998151571164509</v>
      </c>
      <c r="GQ70">
        <v>94.223659889094264</v>
      </c>
      <c r="GR70">
        <v>2164</v>
      </c>
      <c r="GS70">
        <v>3.2633486439928481</v>
      </c>
      <c r="GT70">
        <v>2.8092283555876039</v>
      </c>
      <c r="GU70">
        <v>51.478743068391871</v>
      </c>
      <c r="GV70">
        <v>92.425695110258872</v>
      </c>
      <c r="GW70">
        <v>92.971506105834465</v>
      </c>
      <c r="GX70">
        <v>4.5852279524845114</v>
      </c>
      <c r="GY70">
        <v>236.21274600478969</v>
      </c>
      <c r="GZ70">
        <v>3.1997</v>
      </c>
      <c r="HA70">
        <v>38.306899999999999</v>
      </c>
      <c r="HB70">
        <v>0.85699999999999998</v>
      </c>
      <c r="HC70">
        <v>0.22900000000000001</v>
      </c>
      <c r="HD70">
        <v>6.7000000000000004E-2</v>
      </c>
      <c r="HE70">
        <v>0.45300000000000001</v>
      </c>
      <c r="HF70">
        <v>0.154</v>
      </c>
      <c r="HG70">
        <v>9.7000000000000003E-2</v>
      </c>
      <c r="HH70">
        <v>3.2000000000000001E-2</v>
      </c>
      <c r="HI70">
        <v>2.5000000000000001E-2</v>
      </c>
      <c r="HJ70">
        <v>0.20899999999999999</v>
      </c>
      <c r="HK70">
        <v>0.54400000000000004</v>
      </c>
      <c r="HL70">
        <v>0.19</v>
      </c>
      <c r="HM70">
        <v>581.6</v>
      </c>
      <c r="HN70">
        <v>1.659774689342826</v>
      </c>
      <c r="HO70">
        <v>562.21</v>
      </c>
      <c r="HP70">
        <v>427.3</v>
      </c>
      <c r="HQ70">
        <v>464.39</v>
      </c>
      <c r="HR70">
        <v>2.2000000000000002</v>
      </c>
      <c r="HS70">
        <v>119</v>
      </c>
      <c r="HT70">
        <v>93</v>
      </c>
      <c r="HU70">
        <v>26</v>
      </c>
      <c r="HV70">
        <v>0</v>
      </c>
      <c r="HW70">
        <v>65.399348204815368</v>
      </c>
      <c r="HX70" t="s">
        <v>713</v>
      </c>
      <c r="HY70">
        <v>621</v>
      </c>
      <c r="HZ70">
        <v>4.3099999999999996</v>
      </c>
      <c r="IA70">
        <v>4.3</v>
      </c>
      <c r="IB70">
        <v>4.7</v>
      </c>
      <c r="IC70">
        <v>4.5999999999999996</v>
      </c>
      <c r="ID70">
        <v>4.5</v>
      </c>
      <c r="IE70">
        <v>3.5</v>
      </c>
      <c r="IF70">
        <v>4.2</v>
      </c>
      <c r="IG70">
        <v>4.4000000000000004</v>
      </c>
      <c r="IH70">
        <v>4.0999999999999996</v>
      </c>
      <c r="II70">
        <v>4.5999999999999996</v>
      </c>
      <c r="IJ70">
        <v>4.0999999999999996</v>
      </c>
      <c r="IK70">
        <v>4.0999999999999996</v>
      </c>
      <c r="IL70">
        <v>5.2</v>
      </c>
      <c r="IM70">
        <v>4.5</v>
      </c>
      <c r="IN70">
        <v>4.9000000000000004</v>
      </c>
      <c r="IO70">
        <v>4.7</v>
      </c>
      <c r="IP70">
        <v>4.9000000000000004</v>
      </c>
      <c r="IQ70">
        <v>3.9</v>
      </c>
      <c r="IR70">
        <v>4.7</v>
      </c>
      <c r="IS70">
        <v>4.5</v>
      </c>
      <c r="IT70">
        <v>4.3</v>
      </c>
      <c r="IU70">
        <v>4.9000000000000004</v>
      </c>
      <c r="IV70">
        <v>4.8</v>
      </c>
      <c r="IW70">
        <v>5.2</v>
      </c>
      <c r="IX70">
        <v>4.3</v>
      </c>
      <c r="IY70">
        <v>3.9</v>
      </c>
      <c r="IZ70">
        <v>5</v>
      </c>
      <c r="JA70">
        <v>4.0999999999999996</v>
      </c>
      <c r="JB70">
        <v>3.2</v>
      </c>
      <c r="JC70">
        <v>3.7</v>
      </c>
      <c r="JD70">
        <v>2.2000000000000002</v>
      </c>
      <c r="JE70">
        <v>3.8</v>
      </c>
      <c r="JF70">
        <v>4.5999999999999996</v>
      </c>
      <c r="JG70" t="s">
        <v>203</v>
      </c>
      <c r="JH70">
        <v>513</v>
      </c>
      <c r="JI70">
        <v>35</v>
      </c>
      <c r="JJ70">
        <v>4.24</v>
      </c>
      <c r="JK70">
        <v>4.3</v>
      </c>
      <c r="JL70">
        <v>4.7</v>
      </c>
      <c r="JM70">
        <v>4.5999999999999996</v>
      </c>
      <c r="JN70">
        <v>4.5</v>
      </c>
      <c r="JO70">
        <v>3.2</v>
      </c>
      <c r="JP70">
        <v>4.2</v>
      </c>
      <c r="JQ70">
        <v>4.4000000000000004</v>
      </c>
      <c r="JR70">
        <v>4.0999999999999996</v>
      </c>
      <c r="JS70">
        <v>4.5999999999999996</v>
      </c>
      <c r="JT70">
        <v>4.0999999999999996</v>
      </c>
      <c r="JU70">
        <v>4.0999999999999996</v>
      </c>
      <c r="JV70">
        <v>5.3</v>
      </c>
      <c r="JW70">
        <v>4.7</v>
      </c>
      <c r="JX70">
        <v>4.9000000000000004</v>
      </c>
      <c r="JY70">
        <v>4.7</v>
      </c>
      <c r="JZ70">
        <v>4.9000000000000004</v>
      </c>
      <c r="KA70">
        <v>4</v>
      </c>
      <c r="KB70">
        <v>4.8</v>
      </c>
      <c r="KC70">
        <v>4.5</v>
      </c>
      <c r="KD70">
        <v>4.2</v>
      </c>
      <c r="KE70">
        <v>4.9000000000000004</v>
      </c>
      <c r="KF70">
        <v>4.7</v>
      </c>
      <c r="KG70">
        <v>5.0999999999999996</v>
      </c>
      <c r="KH70">
        <v>4.5</v>
      </c>
      <c r="KI70">
        <v>3.9</v>
      </c>
      <c r="KJ70">
        <v>4.9000000000000004</v>
      </c>
      <c r="KK70">
        <v>3.8</v>
      </c>
      <c r="KL70">
        <v>3.2</v>
      </c>
      <c r="KM70">
        <v>3.6</v>
      </c>
      <c r="KN70">
        <v>2</v>
      </c>
      <c r="KO70">
        <v>3.7</v>
      </c>
      <c r="KP70">
        <v>3.3</v>
      </c>
      <c r="KQ70" t="s">
        <v>203</v>
      </c>
      <c r="KR70">
        <v>99.8</v>
      </c>
      <c r="KS70">
        <v>5.53</v>
      </c>
      <c r="KT70">
        <v>15.41</v>
      </c>
      <c r="KU70">
        <v>1.6</v>
      </c>
      <c r="KV70">
        <v>12.63</v>
      </c>
      <c r="KW70">
        <v>1.58</v>
      </c>
      <c r="KX70">
        <v>0</v>
      </c>
      <c r="KY70">
        <v>0</v>
      </c>
      <c r="KZ70">
        <v>600.91999999999996</v>
      </c>
      <c r="LA70">
        <v>86.57</v>
      </c>
      <c r="LB70">
        <v>563.42999999999995</v>
      </c>
      <c r="LC70">
        <v>87.26</v>
      </c>
      <c r="LD70">
        <v>659.06</v>
      </c>
      <c r="LE70">
        <v>83.35</v>
      </c>
      <c r="LF70">
        <v>175.1</v>
      </c>
      <c r="LG70">
        <v>99.95</v>
      </c>
      <c r="LH70">
        <v>63.39</v>
      </c>
      <c r="LI70">
        <v>36.94</v>
      </c>
      <c r="LJ70">
        <v>41.99</v>
      </c>
      <c r="LK70">
        <v>11.66</v>
      </c>
      <c r="LL70">
        <v>9.16</v>
      </c>
      <c r="LM70">
        <v>6.44</v>
      </c>
      <c r="LN70">
        <v>3</v>
      </c>
      <c r="LO70">
        <v>20.52</v>
      </c>
      <c r="LP70">
        <v>1.74</v>
      </c>
      <c r="LQ70">
        <v>20.75</v>
      </c>
      <c r="LR70">
        <v>1.79</v>
      </c>
      <c r="LS70">
        <v>86.002386634844896</v>
      </c>
      <c r="LT70">
        <v>6.44979416502595</v>
      </c>
      <c r="LU70">
        <v>13.3341288782816</v>
      </c>
      <c r="LV70">
        <v>72070.065171761002</v>
      </c>
      <c r="LW70">
        <v>11174</v>
      </c>
      <c r="LX70">
        <v>6443</v>
      </c>
      <c r="LY70">
        <v>4297</v>
      </c>
      <c r="LZ70">
        <v>434</v>
      </c>
      <c r="MA70">
        <v>1724</v>
      </c>
      <c r="MB70">
        <v>561</v>
      </c>
      <c r="MC70">
        <v>1523</v>
      </c>
      <c r="MD70">
        <v>3805</v>
      </c>
      <c r="ME70">
        <v>2677</v>
      </c>
      <c r="MF70">
        <v>774</v>
      </c>
      <c r="MG70">
        <v>110</v>
      </c>
      <c r="MH70">
        <v>838</v>
      </c>
      <c r="MI70">
        <v>518</v>
      </c>
      <c r="MJ70">
        <v>291</v>
      </c>
      <c r="MK70">
        <v>0.35970333745364702</v>
      </c>
      <c r="ML70">
        <v>30</v>
      </c>
      <c r="MM70">
        <v>124</v>
      </c>
      <c r="MN70">
        <v>39</v>
      </c>
      <c r="MO70">
        <v>110</v>
      </c>
      <c r="MP70">
        <v>269</v>
      </c>
      <c r="MQ70">
        <v>207</v>
      </c>
      <c r="MR70">
        <v>76</v>
      </c>
      <c r="MS70">
        <v>15</v>
      </c>
      <c r="MT70">
        <v>72070</v>
      </c>
      <c r="MU70">
        <v>0.39607859557241498</v>
      </c>
      <c r="MV70">
        <v>41.782795698924701</v>
      </c>
      <c r="MW70">
        <v>41.56640625</v>
      </c>
      <c r="MX70">
        <v>40.934840425531902</v>
      </c>
      <c r="MY70">
        <v>8563.3471380452102</v>
      </c>
      <c r="MZ70">
        <v>4.3374519631648898</v>
      </c>
      <c r="NA70">
        <v>4.6954787234042596</v>
      </c>
      <c r="NB70">
        <v>94.817819148936195</v>
      </c>
      <c r="NC70">
        <v>1638.48670212766</v>
      </c>
      <c r="ND70">
        <v>0.3133640552995392</v>
      </c>
      <c r="NE70">
        <v>217</v>
      </c>
      <c r="NF70">
        <v>56.539215266534583</v>
      </c>
      <c r="NG70">
        <v>8.5097732528994321</v>
      </c>
      <c r="NH70">
        <v>28</v>
      </c>
      <c r="NI70">
        <v>16</v>
      </c>
      <c r="NJ70">
        <v>62</v>
      </c>
      <c r="NK70">
        <v>96</v>
      </c>
      <c r="NL70">
        <v>76</v>
      </c>
      <c r="NM70">
        <v>0.10071942446043169</v>
      </c>
      <c r="NN70">
        <v>5.7553956834532377E-2</v>
      </c>
      <c r="NO70">
        <v>0.22302158273381301</v>
      </c>
      <c r="NP70">
        <v>0.34532374100719432</v>
      </c>
      <c r="NQ70">
        <v>0.2733812949640288</v>
      </c>
      <c r="NR70">
        <v>51.406474820143877</v>
      </c>
      <c r="NS70">
        <v>278</v>
      </c>
      <c r="NT70">
        <v>0.48561151079136688</v>
      </c>
      <c r="NU70">
        <v>278</v>
      </c>
      <c r="NV70">
        <v>21.70689393939394</v>
      </c>
      <c r="NW70">
        <v>20</v>
      </c>
      <c r="NX70">
        <v>0.25</v>
      </c>
      <c r="NY70">
        <v>0.15</v>
      </c>
      <c r="NZ70">
        <v>0.25</v>
      </c>
      <c r="OA70">
        <v>0.15</v>
      </c>
      <c r="OB70">
        <v>0.1</v>
      </c>
      <c r="OC70">
        <v>0.05</v>
      </c>
      <c r="OD70">
        <v>0.05</v>
      </c>
      <c r="OE70">
        <v>3.6465116279069769</v>
      </c>
      <c r="OF70">
        <v>22.533106423034329</v>
      </c>
      <c r="OG70">
        <v>215</v>
      </c>
      <c r="OH70">
        <v>0.14883720930232561</v>
      </c>
      <c r="OI70">
        <v>0.26511627906976742</v>
      </c>
      <c r="OJ70">
        <v>0.21395348837209299</v>
      </c>
      <c r="OK70">
        <v>0.1953488372093023</v>
      </c>
      <c r="OL70">
        <v>0.10232558139534879</v>
      </c>
      <c r="OM70">
        <v>4.6511627906976737E-2</v>
      </c>
      <c r="ON70">
        <v>2.790697674418605E-2</v>
      </c>
      <c r="OO70">
        <v>122</v>
      </c>
      <c r="OP70">
        <v>71</v>
      </c>
      <c r="OQ70">
        <v>297</v>
      </c>
      <c r="OR70">
        <v>240</v>
      </c>
      <c r="OS70">
        <v>46</v>
      </c>
      <c r="OT70">
        <v>0.15721649484536079</v>
      </c>
      <c r="OU70">
        <v>9.1494845360824736E-2</v>
      </c>
      <c r="OV70">
        <v>0.38273195876288663</v>
      </c>
      <c r="OW70">
        <v>0.30927835051546387</v>
      </c>
      <c r="OX70">
        <v>5.9278350515463922E-2</v>
      </c>
      <c r="OY70">
        <v>41.564432989690722</v>
      </c>
      <c r="OZ70">
        <v>776</v>
      </c>
      <c r="PA70">
        <v>0.40845070422535212</v>
      </c>
      <c r="PB70">
        <v>710</v>
      </c>
      <c r="PC70">
        <v>6.2903316381090937</v>
      </c>
      <c r="PD70">
        <v>12338</v>
      </c>
      <c r="PE70">
        <v>0.32274274598800462</v>
      </c>
      <c r="PF70">
        <v>0.30928837737072462</v>
      </c>
      <c r="PG70">
        <v>0.1814718755065651</v>
      </c>
      <c r="PH70">
        <v>0.1270059977305884</v>
      </c>
      <c r="PI70">
        <v>5.3169071162262931E-2</v>
      </c>
      <c r="PJ70">
        <v>6.0787810017831094E-3</v>
      </c>
      <c r="PK70">
        <v>2.4315124007132441E-4</v>
      </c>
      <c r="PL70">
        <v>27224</v>
      </c>
      <c r="PM70">
        <v>29089</v>
      </c>
      <c r="PN70">
        <v>45507</v>
      </c>
      <c r="PO70">
        <v>38243</v>
      </c>
      <c r="PP70">
        <v>39235</v>
      </c>
      <c r="PQ70">
        <v>15.2</v>
      </c>
      <c r="PR70">
        <v>16.2</v>
      </c>
      <c r="PS70">
        <v>25.4</v>
      </c>
      <c r="PT70">
        <v>21.3</v>
      </c>
      <c r="PU70">
        <v>21.9</v>
      </c>
      <c r="PV70">
        <v>44.1</v>
      </c>
      <c r="PW70">
        <v>0.50293747492567009</v>
      </c>
    </row>
    <row r="71" spans="1:439" x14ac:dyDescent="0.3">
      <c r="A71" t="s">
        <v>800</v>
      </c>
      <c r="B71" t="s">
        <v>814</v>
      </c>
      <c r="C71">
        <v>1</v>
      </c>
      <c r="D71" t="s">
        <v>818</v>
      </c>
      <c r="E71" t="s">
        <v>820</v>
      </c>
      <c r="F71" t="s">
        <v>196</v>
      </c>
      <c r="G71" t="s">
        <v>291</v>
      </c>
      <c r="H71" t="s">
        <v>292</v>
      </c>
      <c r="I71" t="s">
        <v>293</v>
      </c>
      <c r="J71" t="s">
        <v>294</v>
      </c>
      <c r="K71">
        <v>7.3475380000000001</v>
      </c>
      <c r="L71">
        <v>52.323115000000001</v>
      </c>
      <c r="M71" t="s">
        <v>295</v>
      </c>
      <c r="N71" t="s">
        <v>295</v>
      </c>
      <c r="O71" t="s">
        <v>296</v>
      </c>
      <c r="P71" t="s">
        <v>829</v>
      </c>
      <c r="Q71">
        <v>2</v>
      </c>
      <c r="R71">
        <v>21</v>
      </c>
      <c r="S71">
        <v>54</v>
      </c>
      <c r="T71">
        <v>76</v>
      </c>
      <c r="U71">
        <v>214</v>
      </c>
      <c r="V71">
        <v>0</v>
      </c>
      <c r="W71" t="s">
        <v>900</v>
      </c>
      <c r="X71">
        <v>100</v>
      </c>
      <c r="Y71">
        <v>53.38</v>
      </c>
      <c r="Z71">
        <v>10</v>
      </c>
      <c r="AA71">
        <v>3.05</v>
      </c>
      <c r="AB71">
        <v>4.21</v>
      </c>
      <c r="AC71">
        <v>23.9</v>
      </c>
      <c r="AD71">
        <v>7.3000000000000007</v>
      </c>
      <c r="AE71">
        <v>47.79</v>
      </c>
      <c r="AF71">
        <v>411.27</v>
      </c>
      <c r="AG71">
        <v>161</v>
      </c>
      <c r="AH71">
        <v>5.29</v>
      </c>
      <c r="AI71">
        <v>4.55</v>
      </c>
      <c r="AJ71">
        <v>11.6</v>
      </c>
      <c r="AK71">
        <v>18172</v>
      </c>
      <c r="AL71">
        <v>0</v>
      </c>
      <c r="AM71">
        <v>2</v>
      </c>
      <c r="AN71">
        <v>97.91</v>
      </c>
      <c r="AO71">
        <v>35.299999999999997</v>
      </c>
      <c r="AP71">
        <v>2.39</v>
      </c>
      <c r="AQ71">
        <v>54.87</v>
      </c>
      <c r="AR71">
        <v>61.554930703244317</v>
      </c>
      <c r="AS71">
        <v>2.87</v>
      </c>
      <c r="AT71">
        <v>124.15</v>
      </c>
      <c r="AU71">
        <v>7951</v>
      </c>
      <c r="AV71">
        <v>150.01886792452831</v>
      </c>
      <c r="AW71">
        <v>3996</v>
      </c>
      <c r="AX71">
        <v>3955</v>
      </c>
      <c r="AY71">
        <v>5.97</v>
      </c>
      <c r="AZ71">
        <v>-14.2</v>
      </c>
      <c r="BA71">
        <v>43.7</v>
      </c>
      <c r="BB71">
        <v>14.853353259854289</v>
      </c>
      <c r="BC71">
        <v>235.8</v>
      </c>
      <c r="BD71">
        <v>0.49432314410480349</v>
      </c>
      <c r="BE71">
        <v>236</v>
      </c>
      <c r="BF71">
        <v>257</v>
      </c>
      <c r="BG71">
        <v>301</v>
      </c>
      <c r="BH71">
        <v>388</v>
      </c>
      <c r="BI71">
        <v>240</v>
      </c>
      <c r="BJ71">
        <v>183</v>
      </c>
      <c r="BK71">
        <v>414</v>
      </c>
      <c r="BL71">
        <v>442</v>
      </c>
      <c r="BM71">
        <v>476</v>
      </c>
      <c r="BN71">
        <v>489</v>
      </c>
      <c r="BO71">
        <v>518</v>
      </c>
      <c r="BP71">
        <v>432</v>
      </c>
      <c r="BQ71">
        <v>636</v>
      </c>
      <c r="BR71">
        <v>744</v>
      </c>
      <c r="BS71">
        <v>610</v>
      </c>
      <c r="BT71">
        <v>870</v>
      </c>
      <c r="BU71">
        <v>735</v>
      </c>
      <c r="BV71">
        <v>8015</v>
      </c>
      <c r="BW71">
        <v>122</v>
      </c>
      <c r="BX71">
        <v>139</v>
      </c>
      <c r="BY71">
        <v>145</v>
      </c>
      <c r="BZ71">
        <v>200</v>
      </c>
      <c r="CA71">
        <v>140</v>
      </c>
      <c r="CB71">
        <v>104</v>
      </c>
      <c r="CC71">
        <v>237</v>
      </c>
      <c r="CD71">
        <v>249</v>
      </c>
      <c r="CE71">
        <v>251</v>
      </c>
      <c r="CF71">
        <v>241</v>
      </c>
      <c r="CG71">
        <v>256</v>
      </c>
      <c r="CH71">
        <v>221</v>
      </c>
      <c r="CI71">
        <v>312</v>
      </c>
      <c r="CJ71">
        <v>387</v>
      </c>
      <c r="CK71">
        <v>296</v>
      </c>
      <c r="CL71">
        <v>429</v>
      </c>
      <c r="CM71">
        <v>302</v>
      </c>
      <c r="CN71">
        <v>4053</v>
      </c>
      <c r="CO71">
        <v>114</v>
      </c>
      <c r="CP71">
        <v>118</v>
      </c>
      <c r="CQ71">
        <v>156</v>
      </c>
      <c r="CR71">
        <v>188</v>
      </c>
      <c r="CS71">
        <v>100</v>
      </c>
      <c r="CT71">
        <v>79</v>
      </c>
      <c r="CU71">
        <v>177</v>
      </c>
      <c r="CV71">
        <v>193</v>
      </c>
      <c r="CW71">
        <v>225</v>
      </c>
      <c r="CX71">
        <v>248</v>
      </c>
      <c r="CY71">
        <v>262</v>
      </c>
      <c r="CZ71">
        <v>211</v>
      </c>
      <c r="DA71">
        <v>324</v>
      </c>
      <c r="DB71">
        <v>357</v>
      </c>
      <c r="DC71">
        <v>314</v>
      </c>
      <c r="DD71">
        <v>441</v>
      </c>
      <c r="DE71">
        <v>433</v>
      </c>
      <c r="DF71">
        <v>3962</v>
      </c>
      <c r="DG71">
        <v>0.116082732834002</v>
      </c>
      <c r="DH71">
        <v>13.9</v>
      </c>
      <c r="DI71">
        <v>76.8</v>
      </c>
      <c r="DJ71">
        <v>36.9</v>
      </c>
      <c r="DK71">
        <v>92.94</v>
      </c>
      <c r="DL71">
        <v>11.9</v>
      </c>
      <c r="DM71">
        <v>19.97</v>
      </c>
      <c r="DN71">
        <v>39.94</v>
      </c>
      <c r="DO71">
        <v>19.97</v>
      </c>
      <c r="DP71">
        <v>0</v>
      </c>
      <c r="DQ71">
        <v>17.670000000000002</v>
      </c>
      <c r="DR71">
        <v>8.68</v>
      </c>
      <c r="DS71">
        <v>0</v>
      </c>
      <c r="DT71">
        <v>0</v>
      </c>
      <c r="DU71">
        <v>0</v>
      </c>
      <c r="DV71">
        <v>6.9</v>
      </c>
      <c r="DW71">
        <v>26.9</v>
      </c>
      <c r="DX71">
        <v>105.11</v>
      </c>
      <c r="DY71">
        <v>19.399999999999999</v>
      </c>
      <c r="DZ71">
        <v>6.74</v>
      </c>
      <c r="EA71">
        <v>14.71</v>
      </c>
      <c r="EB71">
        <v>9.51</v>
      </c>
      <c r="EC71">
        <v>-15.77</v>
      </c>
      <c r="ED71">
        <v>9.14</v>
      </c>
      <c r="EE71">
        <v>9.19</v>
      </c>
      <c r="EF71">
        <v>4.51</v>
      </c>
      <c r="EG71">
        <v>5387.0410469395238</v>
      </c>
      <c r="EH71">
        <v>47.92162152568244</v>
      </c>
      <c r="EI71">
        <v>77.55</v>
      </c>
      <c r="EJ71">
        <v>25053.58</v>
      </c>
      <c r="EK71">
        <v>2361.75</v>
      </c>
      <c r="EL71">
        <v>1311.04</v>
      </c>
      <c r="EM71">
        <v>27.66</v>
      </c>
      <c r="EN71">
        <v>38.25</v>
      </c>
      <c r="EO71">
        <v>0.49</v>
      </c>
      <c r="EP71">
        <v>10.51</v>
      </c>
      <c r="EQ71">
        <v>21.16</v>
      </c>
      <c r="ER71">
        <v>6.78</v>
      </c>
      <c r="ES71">
        <v>2.4300000000000002</v>
      </c>
      <c r="ET71">
        <v>8.7200000000000006</v>
      </c>
      <c r="EU71">
        <v>1.52</v>
      </c>
      <c r="EV71">
        <v>39796</v>
      </c>
      <c r="EW71">
        <v>3269.25</v>
      </c>
      <c r="EX71">
        <v>23.1</v>
      </c>
      <c r="EY71">
        <v>68.14</v>
      </c>
      <c r="EZ71">
        <v>10.51</v>
      </c>
      <c r="FA71">
        <v>11.89</v>
      </c>
      <c r="FB71">
        <v>1.38</v>
      </c>
      <c r="FC71">
        <v>4636</v>
      </c>
      <c r="FD71">
        <v>27.61</v>
      </c>
      <c r="FE71">
        <v>3533</v>
      </c>
      <c r="FF71">
        <v>75.13</v>
      </c>
      <c r="FG71">
        <v>17.510000000000002</v>
      </c>
      <c r="FH71">
        <v>31</v>
      </c>
      <c r="FI71">
        <v>1</v>
      </c>
      <c r="FJ71">
        <v>31</v>
      </c>
      <c r="FK71">
        <v>0</v>
      </c>
      <c r="FL71">
        <v>1</v>
      </c>
      <c r="FM71">
        <v>1</v>
      </c>
      <c r="FN71">
        <v>0</v>
      </c>
      <c r="FO71">
        <v>0</v>
      </c>
      <c r="FP71">
        <v>266</v>
      </c>
      <c r="FQ71">
        <v>88</v>
      </c>
      <c r="FR71">
        <v>178</v>
      </c>
      <c r="FS71">
        <v>0</v>
      </c>
      <c r="FT71">
        <v>90.98</v>
      </c>
      <c r="FU71">
        <v>7.27</v>
      </c>
      <c r="FV71">
        <v>1.75</v>
      </c>
      <c r="FW71">
        <v>28.814143544299089</v>
      </c>
      <c r="FX71">
        <v>62.340680605065273</v>
      </c>
      <c r="FY71">
        <v>0.59269766462491613</v>
      </c>
      <c r="FZ71">
        <v>294.20771208446922</v>
      </c>
      <c r="GA71">
        <v>91.154824149364359</v>
      </c>
      <c r="GB71">
        <v>68.389886313548416</v>
      </c>
      <c r="GC71">
        <v>50.1</v>
      </c>
      <c r="GD71">
        <v>84.143892978435147</v>
      </c>
      <c r="GE71">
        <v>15.856107021564849</v>
      </c>
      <c r="GF71">
        <v>1.445255474452555</v>
      </c>
      <c r="GG71">
        <v>0</v>
      </c>
      <c r="GH71">
        <v>1</v>
      </c>
      <c r="GI71">
        <v>0</v>
      </c>
      <c r="GJ71">
        <v>0</v>
      </c>
      <c r="GK71">
        <v>0.44756383686010359</v>
      </c>
      <c r="GL71">
        <v>0</v>
      </c>
      <c r="GM71">
        <v>0.1866666666666667</v>
      </c>
      <c r="GN71">
        <v>12.444444444444439</v>
      </c>
      <c r="GO71">
        <v>0</v>
      </c>
      <c r="GP71">
        <v>4.4444444444444464</v>
      </c>
      <c r="GQ71">
        <v>90.666666666666657</v>
      </c>
      <c r="GR71">
        <v>225</v>
      </c>
      <c r="GS71">
        <v>1.457617504245055</v>
      </c>
      <c r="GT71">
        <v>2.4683279475293571</v>
      </c>
      <c r="GU71">
        <v>87.555555555555557</v>
      </c>
      <c r="GV71">
        <v>93.925233644859816</v>
      </c>
      <c r="GW71">
        <v>93.648648648648646</v>
      </c>
      <c r="GX71">
        <v>1.7199023424408371</v>
      </c>
      <c r="GY71">
        <v>87.225224492470744</v>
      </c>
      <c r="GZ71">
        <v>3.0554999999999999</v>
      </c>
      <c r="HA71">
        <v>38.763800000000003</v>
      </c>
      <c r="HB71">
        <v>0.84099999999999997</v>
      </c>
      <c r="HC71">
        <v>0.161</v>
      </c>
      <c r="HD71">
        <v>0.159</v>
      </c>
      <c r="HE71">
        <v>0.47199999999999998</v>
      </c>
      <c r="HF71">
        <v>0.14299999999999999</v>
      </c>
      <c r="HG71">
        <v>6.5000000000000002E-2</v>
      </c>
      <c r="HH71">
        <v>2.4E-2</v>
      </c>
      <c r="HI71">
        <v>4.4999999999999998E-2</v>
      </c>
      <c r="HJ71">
        <v>0.192</v>
      </c>
      <c r="HK71">
        <v>0.57799999999999996</v>
      </c>
      <c r="HL71">
        <v>0.16</v>
      </c>
      <c r="HM71">
        <v>624.29999999999995</v>
      </c>
      <c r="HN71">
        <v>2.3811791145689498</v>
      </c>
      <c r="HO71">
        <v>578.54</v>
      </c>
      <c r="HP71">
        <v>506.4</v>
      </c>
      <c r="HQ71">
        <v>716.89</v>
      </c>
      <c r="HR71">
        <v>0</v>
      </c>
      <c r="HS71">
        <v>8</v>
      </c>
      <c r="HT71">
        <v>7</v>
      </c>
      <c r="HU71">
        <v>1</v>
      </c>
      <c r="HV71">
        <v>0</v>
      </c>
      <c r="HW71">
        <v>100.6162746824299</v>
      </c>
      <c r="KR71">
        <v>51.1</v>
      </c>
      <c r="KS71">
        <v>10.69</v>
      </c>
      <c r="KT71">
        <v>39.979999999999997</v>
      </c>
      <c r="KU71">
        <v>3.74</v>
      </c>
      <c r="KV71">
        <v>35.6</v>
      </c>
      <c r="KW71">
        <v>8.64</v>
      </c>
      <c r="KX71">
        <v>38.08</v>
      </c>
      <c r="KY71">
        <v>8.64</v>
      </c>
      <c r="KZ71">
        <v>992.06</v>
      </c>
      <c r="LA71">
        <v>59.99</v>
      </c>
      <c r="LB71">
        <v>1411.61</v>
      </c>
      <c r="LC71">
        <v>37.340000000000003</v>
      </c>
      <c r="LD71">
        <v>996.43</v>
      </c>
      <c r="LE71">
        <v>65.349999999999994</v>
      </c>
      <c r="LF71">
        <v>1332</v>
      </c>
      <c r="LG71">
        <v>36.579999999999991</v>
      </c>
      <c r="LH71">
        <v>79.94</v>
      </c>
      <c r="LI71">
        <v>73.760000000000005</v>
      </c>
      <c r="LJ71">
        <v>23.73</v>
      </c>
      <c r="LK71">
        <v>19.39</v>
      </c>
      <c r="LL71">
        <v>12.95</v>
      </c>
      <c r="LM71">
        <v>3.72</v>
      </c>
      <c r="LN71">
        <v>1.88</v>
      </c>
      <c r="LO71">
        <v>39.46</v>
      </c>
      <c r="LP71">
        <v>2.4300000000000002</v>
      </c>
      <c r="LQ71">
        <v>7.45</v>
      </c>
      <c r="LR71">
        <v>2.62</v>
      </c>
      <c r="LS71">
        <v>46.941649899396403</v>
      </c>
      <c r="LT71">
        <v>10.958196336308101</v>
      </c>
      <c r="LU71">
        <v>4.28370221327968</v>
      </c>
      <c r="LV71">
        <v>23329.9846759129</v>
      </c>
      <c r="LW71">
        <v>2129</v>
      </c>
      <c r="LX71">
        <v>1207</v>
      </c>
      <c r="LY71">
        <v>920</v>
      </c>
      <c r="LZ71">
        <v>2</v>
      </c>
      <c r="MA71">
        <v>73</v>
      </c>
      <c r="MB71">
        <v>40</v>
      </c>
      <c r="MC71">
        <v>106</v>
      </c>
      <c r="MD71">
        <v>638</v>
      </c>
      <c r="ME71">
        <v>813</v>
      </c>
      <c r="MF71">
        <v>326</v>
      </c>
      <c r="MG71">
        <v>133</v>
      </c>
      <c r="MH71">
        <v>497</v>
      </c>
      <c r="MI71">
        <v>294</v>
      </c>
      <c r="MJ71">
        <v>201</v>
      </c>
      <c r="MK71">
        <v>0.40606060606060601</v>
      </c>
      <c r="ML71">
        <v>2</v>
      </c>
      <c r="MM71">
        <v>21</v>
      </c>
      <c r="MN71">
        <v>10</v>
      </c>
      <c r="MO71">
        <v>35</v>
      </c>
      <c r="MP71">
        <v>131</v>
      </c>
      <c r="MQ71">
        <v>179</v>
      </c>
      <c r="MR71">
        <v>91</v>
      </c>
      <c r="MS71">
        <v>30</v>
      </c>
      <c r="MT71">
        <v>23330</v>
      </c>
      <c r="MU71">
        <v>2.93422018311067</v>
      </c>
      <c r="MV71">
        <v>50.64</v>
      </c>
      <c r="MW71">
        <v>50.438356164383599</v>
      </c>
      <c r="MX71">
        <v>50.587896253602302</v>
      </c>
      <c r="MY71">
        <v>13328.6777769453</v>
      </c>
      <c r="MZ71">
        <v>4.7749352149855904</v>
      </c>
      <c r="NA71">
        <v>4.6570605187319902</v>
      </c>
      <c r="NB71">
        <v>119.26801152737799</v>
      </c>
      <c r="NC71">
        <v>2487.8299711815598</v>
      </c>
      <c r="ND71">
        <v>0.44500000000000001</v>
      </c>
      <c r="NE71">
        <v>-1</v>
      </c>
      <c r="NF71">
        <v>34.873620707603408</v>
      </c>
      <c r="NG71">
        <v>3.8225062324652992</v>
      </c>
      <c r="NH71">
        <v>0</v>
      </c>
      <c r="NI71">
        <v>0</v>
      </c>
      <c r="NJ71">
        <v>0</v>
      </c>
      <c r="NK71">
        <v>3</v>
      </c>
      <c r="NL71">
        <v>0</v>
      </c>
      <c r="NM71">
        <v>0</v>
      </c>
      <c r="NN71">
        <v>0</v>
      </c>
      <c r="NO71">
        <v>0</v>
      </c>
      <c r="NP71">
        <v>1</v>
      </c>
      <c r="NQ71">
        <v>0</v>
      </c>
      <c r="NR71">
        <v>53.666666666666657</v>
      </c>
      <c r="NS71">
        <v>3</v>
      </c>
      <c r="NT71">
        <v>0.33333333333333331</v>
      </c>
      <c r="NU71">
        <v>3</v>
      </c>
      <c r="OE71">
        <v>6.5</v>
      </c>
      <c r="OF71">
        <v>13.798809523809521</v>
      </c>
      <c r="OG71">
        <v>2</v>
      </c>
      <c r="OH71">
        <v>0</v>
      </c>
      <c r="OI71">
        <v>0</v>
      </c>
      <c r="OJ71">
        <v>0</v>
      </c>
      <c r="OK71">
        <v>1</v>
      </c>
      <c r="OL71">
        <v>0</v>
      </c>
      <c r="OM71">
        <v>0</v>
      </c>
      <c r="ON71">
        <v>0</v>
      </c>
      <c r="OO71">
        <v>16</v>
      </c>
      <c r="OP71">
        <v>32</v>
      </c>
      <c r="OQ71">
        <v>174</v>
      </c>
      <c r="OR71">
        <v>275</v>
      </c>
      <c r="OS71">
        <v>79</v>
      </c>
      <c r="OT71">
        <v>2.777777777777778E-2</v>
      </c>
      <c r="OU71">
        <v>5.5555555555555552E-2</v>
      </c>
      <c r="OV71">
        <v>0.30208333333333331</v>
      </c>
      <c r="OW71">
        <v>0.47743055555555558</v>
      </c>
      <c r="OX71">
        <v>0.13715277777777779</v>
      </c>
      <c r="OY71">
        <v>50.75</v>
      </c>
      <c r="OZ71">
        <v>576</v>
      </c>
      <c r="PA71">
        <v>0.42910447761194032</v>
      </c>
      <c r="PB71">
        <v>536</v>
      </c>
      <c r="PC71">
        <v>9.8290598739310511</v>
      </c>
      <c r="PD71">
        <v>4032</v>
      </c>
      <c r="PE71">
        <v>0.18998015873015869</v>
      </c>
      <c r="PF71">
        <v>0.1495535714285714</v>
      </c>
      <c r="PG71">
        <v>0.2767857142857143</v>
      </c>
      <c r="PH71">
        <v>0.27653769841269837</v>
      </c>
      <c r="PI71">
        <v>0.1001984126984127</v>
      </c>
      <c r="PJ71">
        <v>6.9444444444444441E-3</v>
      </c>
      <c r="PK71">
        <v>0</v>
      </c>
      <c r="PL71">
        <v>1394</v>
      </c>
      <c r="PM71">
        <v>999</v>
      </c>
      <c r="PN71">
        <v>1894</v>
      </c>
      <c r="PO71">
        <v>1996</v>
      </c>
      <c r="PP71">
        <v>1566</v>
      </c>
      <c r="PQ71">
        <v>17.8</v>
      </c>
      <c r="PR71">
        <v>12.7</v>
      </c>
      <c r="PS71">
        <v>24.1</v>
      </c>
      <c r="PT71">
        <v>25.4</v>
      </c>
      <c r="PU71">
        <v>19.899999999999999</v>
      </c>
      <c r="PV71">
        <v>43.7</v>
      </c>
      <c r="PW71">
        <v>0.49742170796126273</v>
      </c>
    </row>
    <row r="72" spans="1:439" x14ac:dyDescent="0.3">
      <c r="A72" t="s">
        <v>800</v>
      </c>
      <c r="B72" t="s">
        <v>814</v>
      </c>
      <c r="C72">
        <v>1</v>
      </c>
      <c r="D72" t="s">
        <v>816</v>
      </c>
      <c r="E72" t="s">
        <v>822</v>
      </c>
      <c r="F72" t="s">
        <v>319</v>
      </c>
      <c r="G72" t="s">
        <v>433</v>
      </c>
      <c r="H72" t="s">
        <v>434</v>
      </c>
      <c r="I72" t="s">
        <v>435</v>
      </c>
      <c r="J72" t="s">
        <v>436</v>
      </c>
      <c r="K72">
        <v>8.0246250000000003</v>
      </c>
      <c r="L72">
        <v>50.874558999999998</v>
      </c>
      <c r="M72" t="s">
        <v>437</v>
      </c>
      <c r="N72" t="s">
        <v>1051</v>
      </c>
      <c r="O72" t="s">
        <v>437</v>
      </c>
      <c r="P72" t="s">
        <v>830</v>
      </c>
      <c r="Q72">
        <v>1</v>
      </c>
      <c r="R72">
        <v>12</v>
      </c>
      <c r="S72">
        <v>52</v>
      </c>
      <c r="T72">
        <v>72</v>
      </c>
      <c r="U72">
        <v>121</v>
      </c>
      <c r="V72">
        <v>5970040</v>
      </c>
      <c r="W72" t="s">
        <v>437</v>
      </c>
      <c r="X72">
        <v>0</v>
      </c>
      <c r="Y72">
        <v>114.69</v>
      </c>
      <c r="Z72">
        <v>24.8</v>
      </c>
      <c r="AA72">
        <v>7.0389999999999997</v>
      </c>
      <c r="AB72">
        <v>7.64</v>
      </c>
      <c r="AC72">
        <v>53.4</v>
      </c>
      <c r="AD72">
        <v>12.4</v>
      </c>
      <c r="AE72">
        <v>22.62</v>
      </c>
      <c r="AF72">
        <v>34.81</v>
      </c>
      <c r="AG72">
        <v>447.99999999999989</v>
      </c>
      <c r="AH72">
        <v>15.47</v>
      </c>
      <c r="AI72">
        <v>3.98</v>
      </c>
      <c r="AJ72">
        <v>17.3</v>
      </c>
      <c r="AK72">
        <v>502722</v>
      </c>
      <c r="AL72">
        <v>2010</v>
      </c>
      <c r="AM72">
        <v>8</v>
      </c>
      <c r="AN72">
        <v>158.05000000000001</v>
      </c>
      <c r="AO72">
        <v>37.9</v>
      </c>
      <c r="AP72">
        <v>1.92</v>
      </c>
      <c r="AQ72">
        <v>49.89</v>
      </c>
      <c r="AR72">
        <v>53.43478428797652</v>
      </c>
      <c r="AS72">
        <v>4.25</v>
      </c>
      <c r="AT72">
        <v>107.3</v>
      </c>
      <c r="AU72">
        <v>102560</v>
      </c>
      <c r="AV72">
        <v>891.82608695652175</v>
      </c>
      <c r="AW72">
        <v>50342</v>
      </c>
      <c r="AX72">
        <v>52218</v>
      </c>
      <c r="AY72">
        <v>3.32</v>
      </c>
      <c r="AZ72">
        <v>-45.9</v>
      </c>
      <c r="BA72">
        <v>43</v>
      </c>
      <c r="BB72">
        <v>35.960729312762972</v>
      </c>
      <c r="BC72">
        <v>1349.62</v>
      </c>
      <c r="BD72">
        <v>0.50927394872397513</v>
      </c>
      <c r="BE72">
        <v>2857</v>
      </c>
      <c r="BF72">
        <v>2968</v>
      </c>
      <c r="BG72">
        <v>3769</v>
      </c>
      <c r="BH72">
        <v>4523</v>
      </c>
      <c r="BI72">
        <v>2687</v>
      </c>
      <c r="BJ72">
        <v>2014</v>
      </c>
      <c r="BK72">
        <v>7069</v>
      </c>
      <c r="BL72">
        <v>8140</v>
      </c>
      <c r="BM72">
        <v>7366</v>
      </c>
      <c r="BN72">
        <v>6798</v>
      </c>
      <c r="BO72">
        <v>6213</v>
      </c>
      <c r="BP72">
        <v>5540</v>
      </c>
      <c r="BQ72">
        <v>6439</v>
      </c>
      <c r="BR72">
        <v>7626</v>
      </c>
      <c r="BS72">
        <v>7135</v>
      </c>
      <c r="BT72">
        <v>11236</v>
      </c>
      <c r="BU72">
        <v>10060</v>
      </c>
      <c r="BV72">
        <v>102114</v>
      </c>
      <c r="BW72">
        <v>1484</v>
      </c>
      <c r="BX72">
        <v>1588</v>
      </c>
      <c r="BY72">
        <v>1962</v>
      </c>
      <c r="BZ72">
        <v>2406</v>
      </c>
      <c r="CA72">
        <v>1445</v>
      </c>
      <c r="CB72">
        <v>1070</v>
      </c>
      <c r="CC72">
        <v>3499</v>
      </c>
      <c r="CD72">
        <v>4428</v>
      </c>
      <c r="CE72">
        <v>3973</v>
      </c>
      <c r="CF72">
        <v>3501</v>
      </c>
      <c r="CG72">
        <v>3120</v>
      </c>
      <c r="CH72">
        <v>2791</v>
      </c>
      <c r="CI72">
        <v>3240</v>
      </c>
      <c r="CJ72">
        <v>3855</v>
      </c>
      <c r="CK72">
        <v>3459</v>
      </c>
      <c r="CL72">
        <v>5189</v>
      </c>
      <c r="CM72">
        <v>3951</v>
      </c>
      <c r="CN72">
        <v>50110</v>
      </c>
      <c r="CO72">
        <v>1373</v>
      </c>
      <c r="CP72">
        <v>1380</v>
      </c>
      <c r="CQ72">
        <v>1807</v>
      </c>
      <c r="CR72">
        <v>2117</v>
      </c>
      <c r="CS72">
        <v>1242</v>
      </c>
      <c r="CT72">
        <v>944</v>
      </c>
      <c r="CU72">
        <v>3570</v>
      </c>
      <c r="CV72">
        <v>3712</v>
      </c>
      <c r="CW72">
        <v>3393</v>
      </c>
      <c r="CX72">
        <v>3297</v>
      </c>
      <c r="CY72">
        <v>3093</v>
      </c>
      <c r="CZ72">
        <v>2749</v>
      </c>
      <c r="DA72">
        <v>3199</v>
      </c>
      <c r="DB72">
        <v>3771</v>
      </c>
      <c r="DC72">
        <v>3676</v>
      </c>
      <c r="DD72">
        <v>6047</v>
      </c>
      <c r="DE72">
        <v>6109</v>
      </c>
      <c r="DF72">
        <v>52004</v>
      </c>
      <c r="DG72">
        <v>0.1133414641187</v>
      </c>
      <c r="DH72">
        <v>30.1</v>
      </c>
      <c r="DI72">
        <v>78.099999999999994</v>
      </c>
      <c r="DJ72">
        <v>30.88</v>
      </c>
      <c r="DK72">
        <v>90.53</v>
      </c>
      <c r="DL72">
        <v>8.6199999999999992</v>
      </c>
      <c r="DM72">
        <v>39.49</v>
      </c>
      <c r="DN72">
        <v>119.26</v>
      </c>
      <c r="DO72">
        <v>79.77</v>
      </c>
      <c r="DP72">
        <v>85.919999999999987</v>
      </c>
      <c r="DQ72">
        <v>17.3</v>
      </c>
      <c r="DR72">
        <v>84.64</v>
      </c>
      <c r="DS72">
        <v>187.56</v>
      </c>
      <c r="DT72">
        <v>181.4</v>
      </c>
      <c r="DU72">
        <v>0.16752145085803399</v>
      </c>
      <c r="DV72">
        <v>4.9000000000000004</v>
      </c>
      <c r="DW72">
        <v>37.6</v>
      </c>
      <c r="DX72">
        <v>109.3</v>
      </c>
      <c r="DY72">
        <v>31.48</v>
      </c>
      <c r="DZ72">
        <v>-0.25</v>
      </c>
      <c r="EA72">
        <v>15.16</v>
      </c>
      <c r="EB72">
        <v>-0.89</v>
      </c>
      <c r="EC72">
        <v>-6.07</v>
      </c>
      <c r="ED72">
        <v>-27.76</v>
      </c>
      <c r="EE72">
        <v>-2.2400000000000002</v>
      </c>
      <c r="EF72">
        <v>-2.58</v>
      </c>
      <c r="EG72">
        <v>5853.4437965475436</v>
      </c>
      <c r="EH72">
        <v>62.785058599388023</v>
      </c>
      <c r="EI72">
        <v>71.06</v>
      </c>
      <c r="EJ72">
        <v>24654.880000000001</v>
      </c>
      <c r="EK72">
        <v>1403.99</v>
      </c>
      <c r="EL72">
        <v>591.04</v>
      </c>
      <c r="EM72">
        <v>26.69</v>
      </c>
      <c r="EN72">
        <v>40.28</v>
      </c>
      <c r="EO72">
        <v>0.56000000000000005</v>
      </c>
      <c r="EP72">
        <v>5.19</v>
      </c>
      <c r="EQ72">
        <v>11.52</v>
      </c>
      <c r="ER72">
        <v>8.0299999999999994</v>
      </c>
      <c r="ES72">
        <v>3.22</v>
      </c>
      <c r="ET72">
        <v>11.12</v>
      </c>
      <c r="EU72">
        <v>2.0699999999999998</v>
      </c>
      <c r="EV72">
        <v>45086</v>
      </c>
      <c r="EW72">
        <v>3652.55</v>
      </c>
      <c r="EX72">
        <v>25.32</v>
      </c>
      <c r="EY72">
        <v>62.68</v>
      </c>
      <c r="EZ72">
        <v>13.86</v>
      </c>
      <c r="FA72">
        <v>13.38</v>
      </c>
      <c r="FB72">
        <v>0.2</v>
      </c>
      <c r="FC72">
        <v>52228</v>
      </c>
      <c r="FD72">
        <v>26.94</v>
      </c>
      <c r="FE72">
        <v>41840</v>
      </c>
      <c r="FF72">
        <v>67.569999999999993</v>
      </c>
      <c r="FG72">
        <v>21.72</v>
      </c>
      <c r="FH72">
        <v>356</v>
      </c>
      <c r="FI72">
        <v>5</v>
      </c>
      <c r="FJ72">
        <v>356</v>
      </c>
      <c r="FK72">
        <v>0</v>
      </c>
      <c r="FL72">
        <v>257</v>
      </c>
      <c r="FM72">
        <v>5</v>
      </c>
      <c r="FN72">
        <v>257</v>
      </c>
      <c r="FO72">
        <v>0</v>
      </c>
      <c r="FP72">
        <v>28306</v>
      </c>
      <c r="FQ72">
        <v>526</v>
      </c>
      <c r="FR72">
        <v>27780</v>
      </c>
      <c r="FS72">
        <v>0</v>
      </c>
      <c r="FT72">
        <v>40.229999999999997</v>
      </c>
      <c r="FU72">
        <v>25.28</v>
      </c>
      <c r="FV72">
        <v>34.5</v>
      </c>
      <c r="FW72">
        <v>146.40421103170951</v>
      </c>
      <c r="FX72">
        <v>437.78265812238129</v>
      </c>
      <c r="FY72">
        <v>10.600202706385289</v>
      </c>
      <c r="FZ72">
        <v>1268.7033022333201</v>
      </c>
      <c r="GA72">
        <v>584.1868691540908</v>
      </c>
      <c r="GB72">
        <v>74.938804899243223</v>
      </c>
      <c r="GC72">
        <v>84.2</v>
      </c>
      <c r="GD72">
        <v>94.738511808449502</v>
      </c>
      <c r="GE72">
        <v>5.2614881915504981</v>
      </c>
      <c r="GF72">
        <v>1.237196765498652</v>
      </c>
      <c r="GG72">
        <v>4.4284257749290457E-2</v>
      </c>
      <c r="GH72">
        <v>0.95571574225070954</v>
      </c>
      <c r="GI72">
        <v>0</v>
      </c>
      <c r="GJ72">
        <v>0</v>
      </c>
      <c r="GK72">
        <v>3.567066256649841</v>
      </c>
      <c r="GL72">
        <v>0.16528437749311439</v>
      </c>
      <c r="GM72">
        <v>0.31620271234832259</v>
      </c>
      <c r="GN72">
        <v>55.174875089221977</v>
      </c>
      <c r="GO72">
        <v>0.1034975017844397</v>
      </c>
      <c r="GP72">
        <v>7.994289793004997</v>
      </c>
      <c r="GQ72">
        <v>96.502498215560323</v>
      </c>
      <c r="GR72">
        <v>1401</v>
      </c>
      <c r="GS72">
        <v>3.0258692484197138</v>
      </c>
      <c r="GT72">
        <v>2.398205221607709</v>
      </c>
      <c r="GU72">
        <v>44.825124910778023</v>
      </c>
      <c r="GV72">
        <v>97.702001482579689</v>
      </c>
      <c r="GW72">
        <v>97.939175670268114</v>
      </c>
      <c r="GX72">
        <v>5.0798858187312241</v>
      </c>
      <c r="GY72">
        <v>175.56026233268139</v>
      </c>
      <c r="GZ72">
        <v>3.0558000000000001</v>
      </c>
      <c r="HA72">
        <v>37.484099999999998</v>
      </c>
      <c r="HB72">
        <v>0.84699999999999998</v>
      </c>
      <c r="HC72">
        <v>0.218</v>
      </c>
      <c r="HD72">
        <v>4.2000000000000003E-2</v>
      </c>
      <c r="HE72">
        <v>0.501</v>
      </c>
      <c r="HF72">
        <v>0.153</v>
      </c>
      <c r="HG72">
        <v>8.5999999999999993E-2</v>
      </c>
      <c r="HH72">
        <v>3.1E-2</v>
      </c>
      <c r="HI72">
        <v>2.1000000000000001E-2</v>
      </c>
      <c r="HJ72">
        <v>0.20899999999999999</v>
      </c>
      <c r="HK72">
        <v>0.56699999999999995</v>
      </c>
      <c r="HL72">
        <v>0.17199999999999999</v>
      </c>
      <c r="HM72">
        <v>649.9</v>
      </c>
      <c r="HN72">
        <v>2.013171639081448</v>
      </c>
      <c r="HO72">
        <v>382.22</v>
      </c>
      <c r="HP72">
        <v>277.2</v>
      </c>
      <c r="HQ72">
        <v>308.11</v>
      </c>
      <c r="HR72">
        <v>1.95</v>
      </c>
      <c r="HS72">
        <v>46</v>
      </c>
      <c r="HT72">
        <v>42</v>
      </c>
      <c r="HU72">
        <v>4</v>
      </c>
      <c r="HV72">
        <v>0</v>
      </c>
      <c r="HW72">
        <v>44.851794071762868</v>
      </c>
      <c r="HX72" t="s">
        <v>437</v>
      </c>
      <c r="HY72">
        <v>271</v>
      </c>
      <c r="HZ72">
        <v>4.38</v>
      </c>
      <c r="IA72">
        <v>4.2</v>
      </c>
      <c r="IB72">
        <v>4.5999999999999996</v>
      </c>
      <c r="IC72">
        <v>4.5</v>
      </c>
      <c r="ID72">
        <v>4.8</v>
      </c>
      <c r="IE72">
        <v>3.7</v>
      </c>
      <c r="IF72">
        <v>4.3</v>
      </c>
      <c r="IG72">
        <v>4.5999999999999996</v>
      </c>
      <c r="IH72">
        <v>4</v>
      </c>
      <c r="II72">
        <v>4.2</v>
      </c>
      <c r="IJ72">
        <v>4.2</v>
      </c>
      <c r="IK72">
        <v>4.2</v>
      </c>
      <c r="IL72">
        <v>4.9000000000000004</v>
      </c>
      <c r="IM72">
        <v>4.3</v>
      </c>
      <c r="IN72">
        <v>5</v>
      </c>
      <c r="IO72">
        <v>4.5999999999999996</v>
      </c>
      <c r="IP72">
        <v>4.9000000000000004</v>
      </c>
      <c r="IQ72">
        <v>3.9</v>
      </c>
      <c r="IR72">
        <v>4.8</v>
      </c>
      <c r="IS72">
        <v>4.4000000000000004</v>
      </c>
      <c r="IT72">
        <v>3.7</v>
      </c>
      <c r="IU72">
        <v>4.8</v>
      </c>
      <c r="IV72">
        <v>5</v>
      </c>
      <c r="IW72">
        <v>5.2</v>
      </c>
      <c r="IX72">
        <v>4.7</v>
      </c>
      <c r="IY72">
        <v>4.5</v>
      </c>
      <c r="IZ72">
        <v>5.0999999999999996</v>
      </c>
      <c r="JA72">
        <v>4.8</v>
      </c>
      <c r="JB72">
        <v>3.5</v>
      </c>
      <c r="JC72">
        <v>4.0999999999999996</v>
      </c>
      <c r="JD72">
        <v>3.5</v>
      </c>
      <c r="JE72">
        <v>3.8</v>
      </c>
      <c r="JF72">
        <v>3.8</v>
      </c>
      <c r="JG72" t="s">
        <v>203</v>
      </c>
      <c r="JH72">
        <v>228</v>
      </c>
      <c r="JI72">
        <v>24</v>
      </c>
      <c r="JJ72">
        <v>4.0199999999999996</v>
      </c>
      <c r="JK72">
        <v>3.9</v>
      </c>
      <c r="JL72">
        <v>4.0999999999999996</v>
      </c>
      <c r="JM72">
        <v>4.0999999999999996</v>
      </c>
      <c r="JN72">
        <v>4.3</v>
      </c>
      <c r="JO72">
        <v>3.7</v>
      </c>
      <c r="JP72">
        <v>3.7</v>
      </c>
      <c r="JQ72">
        <v>4.2</v>
      </c>
      <c r="JR72">
        <v>4</v>
      </c>
      <c r="JS72">
        <v>3.7</v>
      </c>
      <c r="JT72">
        <v>3.9</v>
      </c>
      <c r="JU72">
        <v>2.8</v>
      </c>
      <c r="JV72">
        <v>4.5</v>
      </c>
      <c r="JW72">
        <v>4.0999999999999996</v>
      </c>
      <c r="JX72">
        <v>4.7</v>
      </c>
      <c r="JY72">
        <v>4.3</v>
      </c>
      <c r="JZ72">
        <v>4.4000000000000004</v>
      </c>
      <c r="KA72">
        <v>3.7</v>
      </c>
      <c r="KB72">
        <v>4.5999999999999996</v>
      </c>
      <c r="KC72">
        <v>3.9</v>
      </c>
      <c r="KD72">
        <v>3.6</v>
      </c>
      <c r="KE72">
        <v>4.2</v>
      </c>
      <c r="KF72">
        <v>4.4000000000000004</v>
      </c>
      <c r="KG72">
        <v>4.4000000000000004</v>
      </c>
      <c r="KH72">
        <v>4.2</v>
      </c>
      <c r="KI72">
        <v>3.9</v>
      </c>
      <c r="KJ72">
        <v>4.7</v>
      </c>
      <c r="KK72">
        <v>4.5</v>
      </c>
      <c r="KL72">
        <v>3.1</v>
      </c>
      <c r="KM72">
        <v>3.7</v>
      </c>
      <c r="KN72">
        <v>3.1</v>
      </c>
      <c r="KO72">
        <v>3.7</v>
      </c>
      <c r="KP72">
        <v>4.9000000000000004</v>
      </c>
      <c r="KQ72" t="s">
        <v>418</v>
      </c>
      <c r="KR72">
        <v>99.7</v>
      </c>
      <c r="KS72">
        <v>4.8</v>
      </c>
      <c r="KT72">
        <v>16.28</v>
      </c>
      <c r="KU72">
        <v>3.95</v>
      </c>
      <c r="KV72">
        <v>56.64</v>
      </c>
      <c r="KW72">
        <v>48.26</v>
      </c>
      <c r="KX72">
        <v>0</v>
      </c>
      <c r="KY72">
        <v>0</v>
      </c>
      <c r="KZ72">
        <v>760.6400000000001</v>
      </c>
      <c r="LA72">
        <v>76.209999999999994</v>
      </c>
      <c r="LB72">
        <v>963.24</v>
      </c>
      <c r="LC72">
        <v>60.61</v>
      </c>
      <c r="LD72">
        <v>880.82</v>
      </c>
      <c r="LE72">
        <v>71</v>
      </c>
      <c r="LF72">
        <v>200.47</v>
      </c>
      <c r="LG72">
        <v>99.11</v>
      </c>
      <c r="LH72">
        <v>57.16</v>
      </c>
      <c r="LI72">
        <v>46.58</v>
      </c>
      <c r="LJ72">
        <v>19.850000000000001</v>
      </c>
      <c r="LK72">
        <v>15.67</v>
      </c>
      <c r="LL72">
        <v>9.14</v>
      </c>
      <c r="LM72">
        <v>2.81</v>
      </c>
      <c r="LN72">
        <v>1.52</v>
      </c>
      <c r="LO72">
        <v>8.5399999999999991</v>
      </c>
      <c r="LP72">
        <v>0.71</v>
      </c>
      <c r="LQ72">
        <v>12.85</v>
      </c>
      <c r="LR72">
        <v>1.7</v>
      </c>
      <c r="LS72">
        <v>83.858078602620097</v>
      </c>
      <c r="LT72">
        <v>6.8461675579322598</v>
      </c>
      <c r="LU72">
        <v>12.248908296943201</v>
      </c>
      <c r="LV72">
        <v>38407.107284241203</v>
      </c>
      <c r="LW72">
        <v>5610</v>
      </c>
      <c r="LX72">
        <v>3150</v>
      </c>
      <c r="LY72">
        <v>2289</v>
      </c>
      <c r="LZ72">
        <v>171</v>
      </c>
      <c r="MA72">
        <v>143</v>
      </c>
      <c r="MB72">
        <v>246</v>
      </c>
      <c r="MC72">
        <v>1107</v>
      </c>
      <c r="MD72">
        <v>1923</v>
      </c>
      <c r="ME72">
        <v>1750</v>
      </c>
      <c r="MF72">
        <v>354</v>
      </c>
      <c r="MG72">
        <v>87</v>
      </c>
      <c r="MH72">
        <v>458</v>
      </c>
      <c r="MI72">
        <v>278</v>
      </c>
      <c r="MJ72">
        <v>169</v>
      </c>
      <c r="MK72">
        <v>0.37807606263982102</v>
      </c>
      <c r="ML72">
        <v>11</v>
      </c>
      <c r="MM72">
        <v>12</v>
      </c>
      <c r="MN72">
        <v>14</v>
      </c>
      <c r="MO72">
        <v>90</v>
      </c>
      <c r="MP72">
        <v>161</v>
      </c>
      <c r="MQ72">
        <v>133</v>
      </c>
      <c r="MR72">
        <v>39</v>
      </c>
      <c r="MS72">
        <v>9</v>
      </c>
      <c r="MT72">
        <v>38407</v>
      </c>
      <c r="MU72">
        <v>0.37448427539236701</v>
      </c>
      <c r="MV72">
        <v>45.793893129771</v>
      </c>
      <c r="MW72">
        <v>44.6824324324324</v>
      </c>
      <c r="MX72">
        <v>44.834123222748801</v>
      </c>
      <c r="MY72">
        <v>9019.9708850000006</v>
      </c>
      <c r="MZ72">
        <v>4.66540074146919</v>
      </c>
      <c r="NA72">
        <v>5.1350710900473899</v>
      </c>
      <c r="NB72">
        <v>115.594786729858</v>
      </c>
      <c r="NC72">
        <v>1708.0947867298601</v>
      </c>
      <c r="ND72">
        <v>0.63716814159292035</v>
      </c>
      <c r="NE72">
        <v>113</v>
      </c>
      <c r="NF72">
        <v>57.383234970908127</v>
      </c>
      <c r="NG72">
        <v>10.329459370161819</v>
      </c>
      <c r="NH72">
        <v>20</v>
      </c>
      <c r="NI72">
        <v>11</v>
      </c>
      <c r="NJ72">
        <v>27</v>
      </c>
      <c r="NK72">
        <v>63</v>
      </c>
      <c r="NL72">
        <v>62</v>
      </c>
      <c r="NM72">
        <v>0.10928961748633879</v>
      </c>
      <c r="NN72">
        <v>6.0109289617486343E-2</v>
      </c>
      <c r="NO72">
        <v>0.1475409836065574</v>
      </c>
      <c r="NP72">
        <v>0.34426229508196721</v>
      </c>
      <c r="NQ72">
        <v>0.33879781420765032</v>
      </c>
      <c r="NR72">
        <v>53.732240437158467</v>
      </c>
      <c r="NS72">
        <v>183</v>
      </c>
      <c r="NT72">
        <v>0.48369565217391303</v>
      </c>
      <c r="NU72">
        <v>184</v>
      </c>
      <c r="NV72">
        <v>31.123987123987121</v>
      </c>
      <c r="NW72">
        <v>13</v>
      </c>
      <c r="NX72">
        <v>0.23076923076923081</v>
      </c>
      <c r="NY72">
        <v>7.6923076923076927E-2</v>
      </c>
      <c r="NZ72">
        <v>0.23076923076923081</v>
      </c>
      <c r="OA72">
        <v>0.15384615384615391</v>
      </c>
      <c r="OB72">
        <v>0.23076923076923081</v>
      </c>
      <c r="OC72">
        <v>0</v>
      </c>
      <c r="OD72">
        <v>7.6923076923076927E-2</v>
      </c>
      <c r="OE72">
        <v>3.5808823529411771</v>
      </c>
      <c r="OF72">
        <v>13.078198529411759</v>
      </c>
      <c r="OG72">
        <v>136</v>
      </c>
      <c r="OH72">
        <v>0.15441176470588239</v>
      </c>
      <c r="OI72">
        <v>0.41911764705882348</v>
      </c>
      <c r="OJ72">
        <v>0.18382352941176469</v>
      </c>
      <c r="OK72">
        <v>0.15441176470588239</v>
      </c>
      <c r="OL72">
        <v>4.4117647058823532E-2</v>
      </c>
      <c r="OM72">
        <v>2.205882352941177E-2</v>
      </c>
      <c r="ON72">
        <v>2.205882352941177E-2</v>
      </c>
      <c r="OO72">
        <v>31</v>
      </c>
      <c r="OP72">
        <v>36</v>
      </c>
      <c r="OQ72">
        <v>191</v>
      </c>
      <c r="OR72">
        <v>201</v>
      </c>
      <c r="OS72">
        <v>35</v>
      </c>
      <c r="OT72">
        <v>6.2753036437246959E-2</v>
      </c>
      <c r="OU72">
        <v>7.28744939271255E-2</v>
      </c>
      <c r="OV72">
        <v>0.38663967611336031</v>
      </c>
      <c r="OW72">
        <v>0.40688259109311742</v>
      </c>
      <c r="OX72">
        <v>7.08502024291498E-2</v>
      </c>
      <c r="OY72">
        <v>46.182186234817813</v>
      </c>
      <c r="OZ72">
        <v>494</v>
      </c>
      <c r="PA72">
        <v>0.41950113378684811</v>
      </c>
      <c r="PB72">
        <v>441</v>
      </c>
      <c r="PC72">
        <v>6.3636974574719183</v>
      </c>
      <c r="PD72">
        <v>6855</v>
      </c>
      <c r="PE72">
        <v>0.28796498905908102</v>
      </c>
      <c r="PF72">
        <v>0.28402625820568927</v>
      </c>
      <c r="PG72">
        <v>0.21269146608315101</v>
      </c>
      <c r="PH72">
        <v>0.17213712618526619</v>
      </c>
      <c r="PI72">
        <v>4.0700218818380741E-2</v>
      </c>
      <c r="PJ72">
        <v>2.3340627279358128E-3</v>
      </c>
      <c r="PK72">
        <v>1.458789204959883E-4</v>
      </c>
      <c r="PL72">
        <v>16421</v>
      </c>
      <c r="PM72">
        <v>17623</v>
      </c>
      <c r="PN72">
        <v>25385</v>
      </c>
      <c r="PO72">
        <v>21706</v>
      </c>
      <c r="PP72">
        <v>21142</v>
      </c>
      <c r="PQ72">
        <v>16.100000000000001</v>
      </c>
      <c r="PR72">
        <v>17.2</v>
      </c>
      <c r="PS72">
        <v>24.8</v>
      </c>
      <c r="PT72">
        <v>21.2</v>
      </c>
      <c r="PU72">
        <v>20.7</v>
      </c>
      <c r="PV72">
        <v>43</v>
      </c>
      <c r="PW72">
        <v>0.50914586583463339</v>
      </c>
    </row>
    <row r="73" spans="1:439" x14ac:dyDescent="0.3">
      <c r="A73" t="s">
        <v>800</v>
      </c>
      <c r="B73" t="s">
        <v>814</v>
      </c>
      <c r="C73">
        <v>1</v>
      </c>
      <c r="D73" t="s">
        <v>816</v>
      </c>
      <c r="E73" t="s">
        <v>822</v>
      </c>
      <c r="F73" t="s">
        <v>209</v>
      </c>
      <c r="G73" t="s">
        <v>314</v>
      </c>
      <c r="H73" t="s">
        <v>315</v>
      </c>
      <c r="I73" t="s">
        <v>316</v>
      </c>
      <c r="J73" t="s">
        <v>317</v>
      </c>
      <c r="K73">
        <v>7.0856649999999997</v>
      </c>
      <c r="L73">
        <v>51.171717999999998</v>
      </c>
      <c r="M73" t="s">
        <v>318</v>
      </c>
      <c r="N73" t="s">
        <v>1052</v>
      </c>
      <c r="O73" t="s">
        <v>858</v>
      </c>
      <c r="P73" t="s">
        <v>830</v>
      </c>
      <c r="Q73">
        <v>1</v>
      </c>
      <c r="R73">
        <v>11</v>
      </c>
      <c r="S73">
        <v>52</v>
      </c>
      <c r="T73">
        <v>72</v>
      </c>
      <c r="U73">
        <v>112</v>
      </c>
      <c r="V73">
        <v>5111000</v>
      </c>
      <c r="W73" t="s">
        <v>313</v>
      </c>
      <c r="X73">
        <v>0</v>
      </c>
      <c r="Y73">
        <v>89.54</v>
      </c>
      <c r="Z73">
        <v>41.4</v>
      </c>
      <c r="AA73">
        <v>7.0640000000000001</v>
      </c>
      <c r="AB73">
        <v>7.4600000000000009</v>
      </c>
      <c r="AC73">
        <v>28.7</v>
      </c>
      <c r="AD73">
        <v>14.2</v>
      </c>
      <c r="AE73">
        <v>28.88</v>
      </c>
      <c r="AF73">
        <v>32</v>
      </c>
      <c r="AG73">
        <v>913</v>
      </c>
      <c r="AH73">
        <v>21.69</v>
      </c>
      <c r="AI73">
        <v>4.7</v>
      </c>
      <c r="AJ73">
        <v>13</v>
      </c>
      <c r="AK73">
        <v>362646</v>
      </c>
      <c r="AL73">
        <v>1335</v>
      </c>
      <c r="AM73">
        <v>4</v>
      </c>
      <c r="AN73">
        <v>75.94</v>
      </c>
      <c r="AO73">
        <v>15.76</v>
      </c>
      <c r="AP73">
        <v>2</v>
      </c>
      <c r="AQ73">
        <v>44.28</v>
      </c>
      <c r="AR73">
        <v>36.435520805657823</v>
      </c>
      <c r="AS73">
        <v>3.95</v>
      </c>
      <c r="AT73">
        <v>301.29000000000002</v>
      </c>
      <c r="AU73">
        <v>160643</v>
      </c>
      <c r="AV73">
        <v>1784.922222222222</v>
      </c>
      <c r="AW73">
        <v>78038</v>
      </c>
      <c r="AX73">
        <v>82605</v>
      </c>
      <c r="AY73">
        <v>3.43</v>
      </c>
      <c r="AZ73">
        <v>-53.3</v>
      </c>
      <c r="BA73">
        <v>44.5</v>
      </c>
      <c r="BB73">
        <v>43.114063338701023</v>
      </c>
      <c r="BC73">
        <v>2398.4699999999998</v>
      </c>
      <c r="BD73">
        <v>0.51249497044167258</v>
      </c>
      <c r="BE73">
        <v>4465</v>
      </c>
      <c r="BF73">
        <v>4878</v>
      </c>
      <c r="BG73">
        <v>6453</v>
      </c>
      <c r="BH73">
        <v>7600</v>
      </c>
      <c r="BI73">
        <v>4826</v>
      </c>
      <c r="BJ73">
        <v>3299</v>
      </c>
      <c r="BK73">
        <v>8335</v>
      </c>
      <c r="BL73">
        <v>9581</v>
      </c>
      <c r="BM73">
        <v>10688</v>
      </c>
      <c r="BN73">
        <v>10783</v>
      </c>
      <c r="BO73">
        <v>10324</v>
      </c>
      <c r="BP73">
        <v>9636</v>
      </c>
      <c r="BQ73">
        <v>11267</v>
      </c>
      <c r="BR73">
        <v>14454</v>
      </c>
      <c r="BS73">
        <v>13149</v>
      </c>
      <c r="BT73">
        <v>17780</v>
      </c>
      <c r="BU73">
        <v>18560</v>
      </c>
      <c r="BV73">
        <v>161545</v>
      </c>
      <c r="BW73">
        <v>2326</v>
      </c>
      <c r="BX73">
        <v>2510</v>
      </c>
      <c r="BY73">
        <v>3332</v>
      </c>
      <c r="BZ73">
        <v>3915</v>
      </c>
      <c r="CA73">
        <v>2512</v>
      </c>
      <c r="CB73">
        <v>1779</v>
      </c>
      <c r="CC73">
        <v>4250</v>
      </c>
      <c r="CD73">
        <v>5029</v>
      </c>
      <c r="CE73">
        <v>5480</v>
      </c>
      <c r="CF73">
        <v>5321</v>
      </c>
      <c r="CG73">
        <v>5107</v>
      </c>
      <c r="CH73">
        <v>4819</v>
      </c>
      <c r="CI73">
        <v>5520</v>
      </c>
      <c r="CJ73">
        <v>7188</v>
      </c>
      <c r="CK73">
        <v>6505</v>
      </c>
      <c r="CL73">
        <v>8432</v>
      </c>
      <c r="CM73">
        <v>7280</v>
      </c>
      <c r="CN73">
        <v>78754</v>
      </c>
      <c r="CO73">
        <v>2139</v>
      </c>
      <c r="CP73">
        <v>2368</v>
      </c>
      <c r="CQ73">
        <v>3121</v>
      </c>
      <c r="CR73">
        <v>3685</v>
      </c>
      <c r="CS73">
        <v>2314</v>
      </c>
      <c r="CT73">
        <v>1520</v>
      </c>
      <c r="CU73">
        <v>4085</v>
      </c>
      <c r="CV73">
        <v>4552</v>
      </c>
      <c r="CW73">
        <v>5208</v>
      </c>
      <c r="CX73">
        <v>5462</v>
      </c>
      <c r="CY73">
        <v>5217</v>
      </c>
      <c r="CZ73">
        <v>4817</v>
      </c>
      <c r="DA73">
        <v>5747</v>
      </c>
      <c r="DB73">
        <v>7266</v>
      </c>
      <c r="DC73">
        <v>6644</v>
      </c>
      <c r="DD73">
        <v>9348</v>
      </c>
      <c r="DE73">
        <v>11280</v>
      </c>
      <c r="DF73">
        <v>82791</v>
      </c>
      <c r="DG73">
        <v>0.17139869150850001</v>
      </c>
      <c r="DH73">
        <v>27.8</v>
      </c>
      <c r="DI73">
        <v>73.8</v>
      </c>
      <c r="DJ73">
        <v>28.93</v>
      </c>
      <c r="DK73">
        <v>88.15</v>
      </c>
      <c r="DL73">
        <v>8.09</v>
      </c>
      <c r="DM73">
        <v>38.03</v>
      </c>
      <c r="DN73">
        <v>106.07</v>
      </c>
      <c r="DO73">
        <v>68.040000000000006</v>
      </c>
      <c r="DP73">
        <v>26.09</v>
      </c>
      <c r="DQ73">
        <v>16.010000000000002</v>
      </c>
      <c r="DR73">
        <v>0</v>
      </c>
      <c r="DS73">
        <v>0</v>
      </c>
      <c r="DT73">
        <v>0</v>
      </c>
      <c r="DU73">
        <v>0</v>
      </c>
      <c r="DV73">
        <v>6</v>
      </c>
      <c r="DW73">
        <v>39.299999999999997</v>
      </c>
      <c r="DX73">
        <v>99.9</v>
      </c>
      <c r="DY73">
        <v>26.92</v>
      </c>
      <c r="DZ73">
        <v>5.34</v>
      </c>
      <c r="EA73">
        <v>9.89</v>
      </c>
      <c r="EB73">
        <v>5.4</v>
      </c>
      <c r="EC73">
        <v>-7.48</v>
      </c>
      <c r="ED73">
        <v>2.37</v>
      </c>
      <c r="EE73">
        <v>6.23</v>
      </c>
      <c r="EF73">
        <v>1.55</v>
      </c>
      <c r="EG73">
        <v>7369.1352875631064</v>
      </c>
      <c r="EH73">
        <v>107.6922119233331</v>
      </c>
      <c r="EI73">
        <v>74.47</v>
      </c>
      <c r="EJ73">
        <v>26345.37</v>
      </c>
      <c r="EK73">
        <v>1289.3900000000001</v>
      </c>
      <c r="EL73">
        <v>649.48</v>
      </c>
      <c r="EM73">
        <v>17.78</v>
      </c>
      <c r="EN73">
        <v>34.83</v>
      </c>
      <c r="EO73">
        <v>0.41</v>
      </c>
      <c r="EP73">
        <v>4.0199999999999996</v>
      </c>
      <c r="EQ73">
        <v>8.92</v>
      </c>
      <c r="ER73">
        <v>7.21</v>
      </c>
      <c r="ES73">
        <v>3.1</v>
      </c>
      <c r="ET73">
        <v>4.9800000000000004</v>
      </c>
      <c r="EU73">
        <v>2.6</v>
      </c>
      <c r="EV73">
        <v>43871</v>
      </c>
      <c r="EW73">
        <v>3377.65</v>
      </c>
      <c r="EX73">
        <v>24.67</v>
      </c>
      <c r="EY73">
        <v>62.41</v>
      </c>
      <c r="EZ73">
        <v>13.56</v>
      </c>
      <c r="FA73">
        <v>20.65</v>
      </c>
      <c r="FB73">
        <v>0.38</v>
      </c>
      <c r="FC73">
        <v>54116</v>
      </c>
      <c r="FD73">
        <v>27.85</v>
      </c>
      <c r="FE73">
        <v>64219</v>
      </c>
      <c r="FF73">
        <v>64.819999999999993</v>
      </c>
      <c r="FG73">
        <v>19.36</v>
      </c>
      <c r="FH73">
        <v>254</v>
      </c>
      <c r="FI73">
        <v>5</v>
      </c>
      <c r="FJ73">
        <v>253</v>
      </c>
      <c r="FK73">
        <v>0</v>
      </c>
      <c r="FL73">
        <v>226</v>
      </c>
      <c r="FM73">
        <v>5</v>
      </c>
      <c r="FN73">
        <v>225</v>
      </c>
      <c r="FO73">
        <v>0</v>
      </c>
      <c r="FP73">
        <v>34230</v>
      </c>
      <c r="FQ73">
        <v>722</v>
      </c>
      <c r="FR73">
        <v>33508</v>
      </c>
      <c r="FS73">
        <v>0</v>
      </c>
      <c r="FT73">
        <v>42.01</v>
      </c>
      <c r="FU73">
        <v>30.51</v>
      </c>
      <c r="FV73">
        <v>27.48</v>
      </c>
      <c r="FW73">
        <v>120.7682497750353</v>
      </c>
      <c r="FX73">
        <v>407.02312188591668</v>
      </c>
      <c r="FY73">
        <v>6.8870152321037708</v>
      </c>
      <c r="FZ73">
        <v>1463.983362241752</v>
      </c>
      <c r="GA73">
        <v>527.791371660952</v>
      </c>
      <c r="GB73">
        <v>77.118184142537373</v>
      </c>
      <c r="GC73">
        <v>88.9</v>
      </c>
      <c r="GD73">
        <v>90.913801478664752</v>
      </c>
      <c r="GE73">
        <v>9.0861985213352483</v>
      </c>
      <c r="GF73">
        <v>1.2333767926988271</v>
      </c>
      <c r="GG73">
        <v>0</v>
      </c>
      <c r="GH73">
        <v>1</v>
      </c>
      <c r="GI73">
        <v>0</v>
      </c>
      <c r="GJ73">
        <v>0</v>
      </c>
      <c r="GK73">
        <v>2.131984646714788</v>
      </c>
      <c r="GL73">
        <v>0</v>
      </c>
      <c r="GM73">
        <v>0.36441717791411038</v>
      </c>
      <c r="GN73">
        <v>41.042944785276077</v>
      </c>
      <c r="GO73">
        <v>3.4969325153374232E-2</v>
      </c>
      <c r="GP73">
        <v>8.6503067484662584</v>
      </c>
      <c r="GQ73">
        <v>94.723926380368098</v>
      </c>
      <c r="GR73">
        <v>1630</v>
      </c>
      <c r="GS73">
        <v>4.9185112900658199</v>
      </c>
      <c r="GT73">
        <v>3.0883415067404631</v>
      </c>
      <c r="GU73">
        <v>58.957055214723923</v>
      </c>
      <c r="GV73">
        <v>92.816989381636475</v>
      </c>
      <c r="GW73">
        <v>94.151138716356115</v>
      </c>
      <c r="GX73">
        <v>5.8643485740105774</v>
      </c>
      <c r="GY73">
        <v>304.36837096153869</v>
      </c>
      <c r="GZ73">
        <v>3.1810999999999998</v>
      </c>
      <c r="HA73">
        <v>39.585099999999997</v>
      </c>
      <c r="HB73">
        <v>0.86299999999999999</v>
      </c>
      <c r="HC73">
        <v>0.23100000000000001</v>
      </c>
      <c r="HD73">
        <v>7.4999999999999997E-2</v>
      </c>
      <c r="HE73">
        <v>0.439</v>
      </c>
      <c r="HF73">
        <v>0.13500000000000001</v>
      </c>
      <c r="HG73">
        <v>0.121</v>
      </c>
      <c r="HH73">
        <v>2.9000000000000001E-2</v>
      </c>
      <c r="HI73">
        <v>3.7999999999999999E-2</v>
      </c>
      <c r="HJ73">
        <v>0.188</v>
      </c>
      <c r="HK73">
        <v>0.51500000000000001</v>
      </c>
      <c r="HL73">
        <v>0.23</v>
      </c>
      <c r="HM73">
        <v>581.4</v>
      </c>
      <c r="HN73">
        <v>2.8001417793305992</v>
      </c>
      <c r="HO73">
        <v>380.97</v>
      </c>
      <c r="HP73">
        <v>280.39999999999998</v>
      </c>
      <c r="HQ73">
        <v>317.47000000000003</v>
      </c>
      <c r="HR73">
        <v>1.87</v>
      </c>
      <c r="HS73">
        <v>93</v>
      </c>
      <c r="HT73">
        <v>86</v>
      </c>
      <c r="HU73">
        <v>7</v>
      </c>
      <c r="HV73">
        <v>0</v>
      </c>
      <c r="HW73">
        <v>57.892345137976747</v>
      </c>
      <c r="HX73" t="s">
        <v>318</v>
      </c>
      <c r="HY73">
        <v>444</v>
      </c>
      <c r="HZ73">
        <v>4.5</v>
      </c>
      <c r="IA73">
        <v>4.2</v>
      </c>
      <c r="IB73">
        <v>4.8</v>
      </c>
      <c r="IC73">
        <v>4.4000000000000004</v>
      </c>
      <c r="ID73">
        <v>4.9000000000000004</v>
      </c>
      <c r="IE73">
        <v>4.2</v>
      </c>
      <c r="IF73">
        <v>4.0999999999999996</v>
      </c>
      <c r="IG73">
        <v>4.4000000000000004</v>
      </c>
      <c r="IH73">
        <v>4</v>
      </c>
      <c r="II73">
        <v>4.3</v>
      </c>
      <c r="IJ73">
        <v>4.0999999999999996</v>
      </c>
      <c r="IK73">
        <v>4.0999999999999996</v>
      </c>
      <c r="IL73">
        <v>5.0999999999999996</v>
      </c>
      <c r="IM73">
        <v>4.5</v>
      </c>
      <c r="IN73">
        <v>5.2</v>
      </c>
      <c r="IO73">
        <v>4.9000000000000004</v>
      </c>
      <c r="IP73">
        <v>4.9000000000000004</v>
      </c>
      <c r="IQ73">
        <v>4</v>
      </c>
      <c r="IR73">
        <v>4.7</v>
      </c>
      <c r="IS73">
        <v>4.5</v>
      </c>
      <c r="IT73">
        <v>3.3</v>
      </c>
      <c r="IU73">
        <v>4.8</v>
      </c>
      <c r="IV73">
        <v>4.9000000000000004</v>
      </c>
      <c r="IW73">
        <v>5.3</v>
      </c>
      <c r="IX73">
        <v>4.5</v>
      </c>
      <c r="IY73">
        <v>4.5999999999999996</v>
      </c>
      <c r="IZ73">
        <v>5.0999999999999996</v>
      </c>
      <c r="JA73">
        <v>4.9000000000000004</v>
      </c>
      <c r="JB73">
        <v>3.9</v>
      </c>
      <c r="JC73">
        <v>4.0999999999999996</v>
      </c>
      <c r="JD73">
        <v>4</v>
      </c>
      <c r="JE73">
        <v>3.8</v>
      </c>
      <c r="JF73">
        <v>5.3</v>
      </c>
      <c r="JG73" t="s">
        <v>203</v>
      </c>
      <c r="JH73">
        <v>312</v>
      </c>
      <c r="JI73">
        <v>40</v>
      </c>
      <c r="JJ73">
        <v>4.49</v>
      </c>
      <c r="JK73">
        <v>4.3</v>
      </c>
      <c r="JL73">
        <v>4.9000000000000004</v>
      </c>
      <c r="JM73">
        <v>4.3</v>
      </c>
      <c r="JN73">
        <v>4.8</v>
      </c>
      <c r="JO73">
        <v>4.0999999999999996</v>
      </c>
      <c r="JP73">
        <v>4.0999999999999996</v>
      </c>
      <c r="JQ73">
        <v>4.3</v>
      </c>
      <c r="JR73">
        <v>4</v>
      </c>
      <c r="JS73">
        <v>4.7</v>
      </c>
      <c r="JT73">
        <v>4.3</v>
      </c>
      <c r="JU73">
        <v>4.5</v>
      </c>
      <c r="JV73">
        <v>5.0999999999999996</v>
      </c>
      <c r="JW73">
        <v>4.5999999999999996</v>
      </c>
      <c r="JX73">
        <v>5.0999999999999996</v>
      </c>
      <c r="JY73">
        <v>5</v>
      </c>
      <c r="JZ73">
        <v>4.8</v>
      </c>
      <c r="KA73">
        <v>3.8</v>
      </c>
      <c r="KB73">
        <v>4.7</v>
      </c>
      <c r="KC73">
        <v>4.3</v>
      </c>
      <c r="KD73">
        <v>3.3</v>
      </c>
      <c r="KE73">
        <v>4.7</v>
      </c>
      <c r="KF73">
        <v>4.7</v>
      </c>
      <c r="KG73">
        <v>5.2</v>
      </c>
      <c r="KH73">
        <v>4.5999999999999996</v>
      </c>
      <c r="KI73">
        <v>4.3</v>
      </c>
      <c r="KJ73">
        <v>5.2</v>
      </c>
      <c r="KK73">
        <v>4.7</v>
      </c>
      <c r="KL73">
        <v>3.9</v>
      </c>
      <c r="KM73">
        <v>4.0999999999999996</v>
      </c>
      <c r="KN73">
        <v>3.8</v>
      </c>
      <c r="KO73">
        <v>3.9</v>
      </c>
      <c r="KP73">
        <v>4.8</v>
      </c>
      <c r="KQ73" t="s">
        <v>203</v>
      </c>
      <c r="KR73">
        <v>99.2</v>
      </c>
      <c r="KS73">
        <v>5.8</v>
      </c>
      <c r="KT73">
        <v>15.39</v>
      </c>
      <c r="KU73">
        <v>12.1</v>
      </c>
      <c r="KV73">
        <v>33.99</v>
      </c>
      <c r="KW73">
        <v>11.23</v>
      </c>
      <c r="KX73">
        <v>19.2</v>
      </c>
      <c r="KY73">
        <v>0</v>
      </c>
      <c r="KZ73">
        <v>590.55999999999995</v>
      </c>
      <c r="LA73">
        <v>88.31</v>
      </c>
      <c r="LB73">
        <v>722.59</v>
      </c>
      <c r="LC73">
        <v>77.040000000000006</v>
      </c>
      <c r="LD73">
        <v>701.58</v>
      </c>
      <c r="LE73">
        <v>80.48</v>
      </c>
      <c r="LF73">
        <v>208.3</v>
      </c>
      <c r="LG73">
        <v>99.63</v>
      </c>
      <c r="LH73">
        <v>38.4</v>
      </c>
      <c r="LI73">
        <v>48.14</v>
      </c>
      <c r="LJ73">
        <v>-18.73</v>
      </c>
      <c r="LK73">
        <v>13.45</v>
      </c>
      <c r="LL73">
        <v>5.57</v>
      </c>
      <c r="LM73">
        <v>2.82</v>
      </c>
      <c r="LN73">
        <v>1.89</v>
      </c>
      <c r="LO73">
        <v>5.61</v>
      </c>
      <c r="LP73">
        <v>0.28000000000000003</v>
      </c>
      <c r="LQ73">
        <v>23.78</v>
      </c>
      <c r="LR73">
        <v>2.12</v>
      </c>
      <c r="LS73">
        <v>73.070401211203603</v>
      </c>
      <c r="LT73">
        <v>6.2821998047510599</v>
      </c>
      <c r="LU73">
        <v>11.6313398940197</v>
      </c>
      <c r="LV73">
        <v>96526.438228632003</v>
      </c>
      <c r="LW73">
        <v>15365</v>
      </c>
      <c r="LX73">
        <v>7881</v>
      </c>
      <c r="LY73">
        <v>7341</v>
      </c>
      <c r="LZ73">
        <v>143</v>
      </c>
      <c r="MA73">
        <v>454</v>
      </c>
      <c r="MB73">
        <v>257</v>
      </c>
      <c r="MC73">
        <v>1668</v>
      </c>
      <c r="MD73">
        <v>5791</v>
      </c>
      <c r="ME73">
        <v>4969</v>
      </c>
      <c r="MF73">
        <v>1941</v>
      </c>
      <c r="MG73">
        <v>285</v>
      </c>
      <c r="MH73">
        <v>1321</v>
      </c>
      <c r="MI73">
        <v>733</v>
      </c>
      <c r="MJ73">
        <v>566</v>
      </c>
      <c r="MK73">
        <v>0.43571978444957699</v>
      </c>
      <c r="ML73">
        <v>24</v>
      </c>
      <c r="MM73">
        <v>51</v>
      </c>
      <c r="MN73">
        <v>37</v>
      </c>
      <c r="MO73">
        <v>148</v>
      </c>
      <c r="MP73">
        <v>464</v>
      </c>
      <c r="MQ73">
        <v>431</v>
      </c>
      <c r="MR73">
        <v>155</v>
      </c>
      <c r="MS73">
        <v>35</v>
      </c>
      <c r="MT73">
        <v>96526</v>
      </c>
      <c r="MU73">
        <v>0.60087547063135005</v>
      </c>
      <c r="MV73">
        <v>47.675057208238002</v>
      </c>
      <c r="MW73">
        <v>45.793503480278403</v>
      </c>
      <c r="MX73">
        <v>46.473863636363603</v>
      </c>
      <c r="MY73">
        <v>6687.0974768522701</v>
      </c>
      <c r="MZ73">
        <v>4.2401426677272704</v>
      </c>
      <c r="NA73">
        <v>5.0511363636363598</v>
      </c>
      <c r="NB73">
        <v>105.021590909091</v>
      </c>
      <c r="NC73">
        <v>1360.1238636363601</v>
      </c>
      <c r="ND73">
        <v>0.62396694214876036</v>
      </c>
      <c r="NE73">
        <v>242</v>
      </c>
      <c r="NF73">
        <v>57.945320526434223</v>
      </c>
      <c r="NG73">
        <v>9.0355836477639908</v>
      </c>
      <c r="NH73">
        <v>8</v>
      </c>
      <c r="NI73">
        <v>5</v>
      </c>
      <c r="NJ73">
        <v>12</v>
      </c>
      <c r="NK73">
        <v>19</v>
      </c>
      <c r="NL73">
        <v>17</v>
      </c>
      <c r="NM73">
        <v>0.13114754098360659</v>
      </c>
      <c r="NN73">
        <v>8.1967213114754092E-2</v>
      </c>
      <c r="NO73">
        <v>0.1967213114754098</v>
      </c>
      <c r="NP73">
        <v>0.31147540983606559</v>
      </c>
      <c r="NQ73">
        <v>0.27868852459016391</v>
      </c>
      <c r="NR73">
        <v>50.557377049180317</v>
      </c>
      <c r="NS73">
        <v>61</v>
      </c>
      <c r="NT73">
        <v>0.47540983606557369</v>
      </c>
      <c r="NU73">
        <v>61</v>
      </c>
      <c r="NV73">
        <v>48.444444444444443</v>
      </c>
      <c r="NW73">
        <v>3</v>
      </c>
      <c r="NX73">
        <v>0</v>
      </c>
      <c r="NY73">
        <v>0</v>
      </c>
      <c r="NZ73">
        <v>0</v>
      </c>
      <c r="OA73">
        <v>0</v>
      </c>
      <c r="OB73">
        <v>0.66666666666666663</v>
      </c>
      <c r="OC73">
        <v>0.33333333333333331</v>
      </c>
      <c r="OD73">
        <v>0</v>
      </c>
      <c r="OE73">
        <v>3.7962962962962958</v>
      </c>
      <c r="OF73">
        <v>12.59498897707231</v>
      </c>
      <c r="OG73">
        <v>54</v>
      </c>
      <c r="OH73">
        <v>0.14814814814814811</v>
      </c>
      <c r="OI73">
        <v>0.29629629629629628</v>
      </c>
      <c r="OJ73">
        <v>0.2407407407407407</v>
      </c>
      <c r="OK73">
        <v>9.2592592592592587E-2</v>
      </c>
      <c r="OL73">
        <v>0.1851851851851852</v>
      </c>
      <c r="OM73">
        <v>1.8518518518518521E-2</v>
      </c>
      <c r="ON73">
        <v>1.8518518518518521E-2</v>
      </c>
      <c r="OO73">
        <v>80</v>
      </c>
      <c r="OP73">
        <v>58</v>
      </c>
      <c r="OQ73">
        <v>365</v>
      </c>
      <c r="OR73">
        <v>336</v>
      </c>
      <c r="OS73">
        <v>78</v>
      </c>
      <c r="OT73">
        <v>8.7241003271537623E-2</v>
      </c>
      <c r="OU73">
        <v>6.3249727371864781E-2</v>
      </c>
      <c r="OV73">
        <v>0.39803707742639038</v>
      </c>
      <c r="OW73">
        <v>0.36641221374045801</v>
      </c>
      <c r="OX73">
        <v>8.5059978189749183E-2</v>
      </c>
      <c r="OY73">
        <v>45.766630316248637</v>
      </c>
      <c r="OZ73">
        <v>917</v>
      </c>
      <c r="PA73">
        <v>0.45083932853717018</v>
      </c>
      <c r="PB73">
        <v>834</v>
      </c>
      <c r="PC73">
        <v>6.7153549945506477</v>
      </c>
      <c r="PD73">
        <v>14354</v>
      </c>
      <c r="PE73">
        <v>0.28375365751706838</v>
      </c>
      <c r="PF73">
        <v>0.28382332450884767</v>
      </c>
      <c r="PG73">
        <v>0.22349170962797829</v>
      </c>
      <c r="PH73">
        <v>0.14755468858854681</v>
      </c>
      <c r="PI73">
        <v>5.7335934234359759E-2</v>
      </c>
      <c r="PJ73">
        <v>3.901351539640518E-3</v>
      </c>
      <c r="PK73">
        <v>1.3933398355858991E-4</v>
      </c>
      <c r="PL73">
        <v>28002</v>
      </c>
      <c r="PM73">
        <v>20968</v>
      </c>
      <c r="PN73">
        <v>40230</v>
      </c>
      <c r="PO73">
        <v>39675</v>
      </c>
      <c r="PP73">
        <v>35747</v>
      </c>
      <c r="PQ73">
        <v>17</v>
      </c>
      <c r="PR73">
        <v>12.7</v>
      </c>
      <c r="PS73">
        <v>24.4</v>
      </c>
      <c r="PT73">
        <v>24.1</v>
      </c>
      <c r="PU73">
        <v>21.7</v>
      </c>
      <c r="PV73">
        <v>44.5</v>
      </c>
      <c r="PW73">
        <v>0.51421474947554513</v>
      </c>
    </row>
    <row r="74" spans="1:439" x14ac:dyDescent="0.3">
      <c r="A74" t="s">
        <v>800</v>
      </c>
      <c r="B74" t="s">
        <v>814</v>
      </c>
      <c r="C74">
        <v>1</v>
      </c>
      <c r="D74" t="s">
        <v>816</v>
      </c>
      <c r="E74" t="s">
        <v>820</v>
      </c>
      <c r="F74" t="s">
        <v>209</v>
      </c>
      <c r="G74" t="s">
        <v>675</v>
      </c>
      <c r="H74" t="s">
        <v>676</v>
      </c>
      <c r="I74" t="s">
        <v>677</v>
      </c>
      <c r="J74" t="s">
        <v>678</v>
      </c>
      <c r="K74">
        <v>10.924939999999999</v>
      </c>
      <c r="L74">
        <v>49.176045000000002</v>
      </c>
      <c r="M74" t="s">
        <v>788</v>
      </c>
      <c r="N74" t="s">
        <v>679</v>
      </c>
      <c r="O74" t="s">
        <v>680</v>
      </c>
      <c r="P74" t="s">
        <v>827</v>
      </c>
      <c r="Q74">
        <v>2</v>
      </c>
      <c r="R74">
        <v>21</v>
      </c>
      <c r="S74">
        <v>55</v>
      </c>
      <c r="T74">
        <v>77</v>
      </c>
      <c r="U74">
        <v>215</v>
      </c>
      <c r="V74">
        <v>0</v>
      </c>
      <c r="W74" t="s">
        <v>900</v>
      </c>
      <c r="X74">
        <v>100</v>
      </c>
      <c r="Y74">
        <v>55.67</v>
      </c>
      <c r="Z74">
        <v>5.3</v>
      </c>
      <c r="AA74">
        <v>2.294</v>
      </c>
      <c r="AB74">
        <v>2.2999999999999998</v>
      </c>
      <c r="AC74">
        <v>42.9</v>
      </c>
      <c r="AD74">
        <v>17.100000000000001</v>
      </c>
      <c r="AE74">
        <v>76.86</v>
      </c>
      <c r="AF74">
        <v>964.64</v>
      </c>
      <c r="AG74">
        <v>116</v>
      </c>
      <c r="AH74">
        <v>2.4</v>
      </c>
      <c r="AI74">
        <v>3.99</v>
      </c>
      <c r="AJ74">
        <v>16.600000000000001</v>
      </c>
      <c r="AK74">
        <v>9322</v>
      </c>
      <c r="AL74">
        <v>0</v>
      </c>
      <c r="AM74">
        <v>1</v>
      </c>
      <c r="AN74">
        <v>98.68</v>
      </c>
      <c r="AO74">
        <v>36.57</v>
      </c>
      <c r="AP74">
        <v>2.11</v>
      </c>
      <c r="AQ74">
        <v>51.31</v>
      </c>
      <c r="AR74">
        <v>63.120605346753763</v>
      </c>
      <c r="AS74">
        <v>4.33</v>
      </c>
      <c r="AT74">
        <v>280.95999999999998</v>
      </c>
      <c r="AU74">
        <v>5204</v>
      </c>
      <c r="AV74">
        <v>92.928571428571431</v>
      </c>
      <c r="AW74">
        <v>2623</v>
      </c>
      <c r="AX74">
        <v>2581</v>
      </c>
      <c r="AY74">
        <v>5.58</v>
      </c>
      <c r="AZ74">
        <v>-33.4</v>
      </c>
      <c r="BA74">
        <v>45.4</v>
      </c>
      <c r="BB74">
        <v>17.208994708994709</v>
      </c>
      <c r="BC74">
        <v>121.48</v>
      </c>
      <c r="BD74">
        <v>0.49355083459787558</v>
      </c>
      <c r="BE74">
        <v>147</v>
      </c>
      <c r="BF74">
        <v>167</v>
      </c>
      <c r="BG74">
        <v>193</v>
      </c>
      <c r="BH74">
        <v>219</v>
      </c>
      <c r="BI74">
        <v>118</v>
      </c>
      <c r="BJ74">
        <v>88</v>
      </c>
      <c r="BK74">
        <v>259</v>
      </c>
      <c r="BL74">
        <v>250</v>
      </c>
      <c r="BM74">
        <v>330</v>
      </c>
      <c r="BN74">
        <v>335</v>
      </c>
      <c r="BO74">
        <v>318</v>
      </c>
      <c r="BP74">
        <v>296</v>
      </c>
      <c r="BQ74">
        <v>337</v>
      </c>
      <c r="BR74">
        <v>483</v>
      </c>
      <c r="BS74">
        <v>466</v>
      </c>
      <c r="BT74">
        <v>612</v>
      </c>
      <c r="BU74">
        <v>549</v>
      </c>
      <c r="BV74">
        <v>5272</v>
      </c>
      <c r="BW74">
        <v>75</v>
      </c>
      <c r="BX74">
        <v>76</v>
      </c>
      <c r="BY74">
        <v>99</v>
      </c>
      <c r="BZ74">
        <v>112</v>
      </c>
      <c r="CA74">
        <v>57</v>
      </c>
      <c r="CB74">
        <v>43</v>
      </c>
      <c r="CC74">
        <v>137</v>
      </c>
      <c r="CD74">
        <v>144</v>
      </c>
      <c r="CE74">
        <v>185</v>
      </c>
      <c r="CF74">
        <v>167</v>
      </c>
      <c r="CG74">
        <v>172</v>
      </c>
      <c r="CH74">
        <v>154</v>
      </c>
      <c r="CI74">
        <v>163</v>
      </c>
      <c r="CJ74">
        <v>242</v>
      </c>
      <c r="CK74">
        <v>231</v>
      </c>
      <c r="CL74">
        <v>316</v>
      </c>
      <c r="CM74">
        <v>229</v>
      </c>
      <c r="CN74">
        <v>2670</v>
      </c>
      <c r="CO74">
        <v>72</v>
      </c>
      <c r="CP74">
        <v>91</v>
      </c>
      <c r="CQ74">
        <v>94</v>
      </c>
      <c r="CR74">
        <v>107</v>
      </c>
      <c r="CS74">
        <v>61</v>
      </c>
      <c r="CT74">
        <v>45</v>
      </c>
      <c r="CU74">
        <v>122</v>
      </c>
      <c r="CV74">
        <v>106</v>
      </c>
      <c r="CW74">
        <v>145</v>
      </c>
      <c r="CX74">
        <v>168</v>
      </c>
      <c r="CY74">
        <v>146</v>
      </c>
      <c r="CZ74">
        <v>142</v>
      </c>
      <c r="DA74">
        <v>174</v>
      </c>
      <c r="DB74">
        <v>241</v>
      </c>
      <c r="DC74">
        <v>235</v>
      </c>
      <c r="DD74">
        <v>296</v>
      </c>
      <c r="DE74">
        <v>320</v>
      </c>
      <c r="DF74">
        <v>2602</v>
      </c>
      <c r="DG74">
        <v>7.4634404090322806E-2</v>
      </c>
      <c r="DH74">
        <v>10.8</v>
      </c>
      <c r="DI74">
        <v>82.4</v>
      </c>
      <c r="DJ74">
        <v>30.77</v>
      </c>
      <c r="DK74">
        <v>98.61</v>
      </c>
      <c r="DL74">
        <v>35.1</v>
      </c>
      <c r="DM74">
        <v>29.09</v>
      </c>
      <c r="DN74">
        <v>41.87</v>
      </c>
      <c r="DO74">
        <v>12.78</v>
      </c>
      <c r="DP74">
        <v>0</v>
      </c>
      <c r="DQ74">
        <v>19.63</v>
      </c>
      <c r="DR74">
        <v>0</v>
      </c>
      <c r="DS74">
        <v>0</v>
      </c>
      <c r="DT74">
        <v>0</v>
      </c>
      <c r="DU74">
        <v>0</v>
      </c>
      <c r="DV74">
        <v>6.9</v>
      </c>
      <c r="DW74">
        <v>25.8</v>
      </c>
      <c r="DX74">
        <v>118.92</v>
      </c>
      <c r="DY74">
        <v>29.51</v>
      </c>
      <c r="DZ74">
        <v>4.58</v>
      </c>
      <c r="EA74">
        <v>8.42</v>
      </c>
      <c r="EB74">
        <v>12.37</v>
      </c>
      <c r="EC74">
        <v>-23.1</v>
      </c>
      <c r="ED74">
        <v>3.04</v>
      </c>
      <c r="EE74">
        <v>14.99</v>
      </c>
      <c r="EF74">
        <v>2.4900000000000002</v>
      </c>
      <c r="EG74">
        <v>2690.8791396646311</v>
      </c>
      <c r="EH74">
        <v>20.202962065053541</v>
      </c>
      <c r="EI74">
        <v>74.62</v>
      </c>
      <c r="EJ74">
        <v>25733.65</v>
      </c>
      <c r="EK74">
        <v>1314.37</v>
      </c>
      <c r="EL74">
        <v>444.04</v>
      </c>
      <c r="EM74">
        <v>19.98</v>
      </c>
      <c r="EN74">
        <v>29.49</v>
      </c>
      <c r="EO74">
        <v>0.33</v>
      </c>
      <c r="EP74">
        <v>9.0399999999999991</v>
      </c>
      <c r="EQ74">
        <v>18.670000000000002</v>
      </c>
      <c r="ER74">
        <v>6.11</v>
      </c>
      <c r="ES74">
        <v>3.01</v>
      </c>
      <c r="ET74">
        <v>6.69</v>
      </c>
      <c r="EU74">
        <v>1.08</v>
      </c>
      <c r="EV74">
        <v>41434</v>
      </c>
      <c r="EW74">
        <v>3217.59</v>
      </c>
      <c r="EX74">
        <v>26.03</v>
      </c>
      <c r="EY74">
        <v>68.33</v>
      </c>
      <c r="EZ74">
        <v>9.58</v>
      </c>
      <c r="FA74">
        <v>11.88</v>
      </c>
      <c r="FB74">
        <v>0.99</v>
      </c>
      <c r="FC74">
        <v>1559</v>
      </c>
      <c r="FD74">
        <v>30.56</v>
      </c>
      <c r="FE74">
        <v>2276</v>
      </c>
      <c r="FF74">
        <v>48.6</v>
      </c>
      <c r="FG74">
        <v>26.18</v>
      </c>
      <c r="FH74">
        <v>31</v>
      </c>
      <c r="FI74">
        <v>0</v>
      </c>
      <c r="FJ74">
        <v>31</v>
      </c>
      <c r="FK74">
        <v>0</v>
      </c>
      <c r="FL74">
        <v>1</v>
      </c>
      <c r="FM74">
        <v>0</v>
      </c>
      <c r="FN74">
        <v>1</v>
      </c>
      <c r="FO74">
        <v>0</v>
      </c>
      <c r="FP74">
        <v>402</v>
      </c>
      <c r="FQ74">
        <v>0</v>
      </c>
      <c r="FR74">
        <v>402</v>
      </c>
      <c r="FS74">
        <v>0</v>
      </c>
      <c r="FT74">
        <v>49.79</v>
      </c>
      <c r="FU74">
        <v>28.22</v>
      </c>
      <c r="FV74">
        <v>21.99</v>
      </c>
      <c r="FW74">
        <v>14.716284503951449</v>
      </c>
      <c r="FX74">
        <v>67.33971303846478</v>
      </c>
      <c r="FY74">
        <v>5.7564177619355723</v>
      </c>
      <c r="FZ74">
        <v>316.9485669901822</v>
      </c>
      <c r="GA74">
        <v>82.055997542416222</v>
      </c>
      <c r="GB74">
        <v>82.065558954000494</v>
      </c>
      <c r="GC74">
        <v>51.1</v>
      </c>
      <c r="GD74">
        <v>99.991945541420918</v>
      </c>
      <c r="GE74">
        <v>8.0544585790818246E-3</v>
      </c>
      <c r="GF74">
        <v>1.80952380952381</v>
      </c>
      <c r="GG74">
        <v>0</v>
      </c>
      <c r="GH74">
        <v>1</v>
      </c>
      <c r="GI74">
        <v>0</v>
      </c>
      <c r="GJ74">
        <v>0</v>
      </c>
      <c r="GK74">
        <v>1.3929667505578831</v>
      </c>
      <c r="GL74">
        <v>0</v>
      </c>
      <c r="GM74">
        <v>0.46583850931677018</v>
      </c>
      <c r="GN74">
        <v>22.981366459627331</v>
      </c>
      <c r="GO74">
        <v>0</v>
      </c>
      <c r="GP74">
        <v>0.6211180124223602</v>
      </c>
      <c r="GQ74">
        <v>93.788819875776397</v>
      </c>
      <c r="GR74">
        <v>161</v>
      </c>
      <c r="GS74">
        <v>5.0963950839535528</v>
      </c>
      <c r="GT74">
        <v>1.962074739470155</v>
      </c>
      <c r="GU74">
        <v>77.018633540372662</v>
      </c>
      <c r="GV74">
        <v>100</v>
      </c>
      <c r="GW74">
        <v>100</v>
      </c>
      <c r="GX74">
        <v>1.4652856704002899</v>
      </c>
      <c r="GY74">
        <v>63.420105243494952</v>
      </c>
      <c r="GZ74">
        <v>3.1065999999999998</v>
      </c>
      <c r="HA74">
        <v>43.326999999999998</v>
      </c>
      <c r="HB74">
        <v>0.83899999999999997</v>
      </c>
      <c r="HC74">
        <v>0.184</v>
      </c>
      <c r="HD74">
        <v>9.5000000000000001E-2</v>
      </c>
      <c r="HE74">
        <v>0.49399999999999999</v>
      </c>
      <c r="HF74">
        <v>0.14399999999999999</v>
      </c>
      <c r="HG74">
        <v>8.3000000000000004E-2</v>
      </c>
      <c r="HH74">
        <v>2.4E-2</v>
      </c>
      <c r="HI74">
        <v>3.5000000000000003E-2</v>
      </c>
      <c r="HJ74">
        <v>0.17899999999999999</v>
      </c>
      <c r="HK74">
        <v>0.59699999999999998</v>
      </c>
      <c r="HL74">
        <v>0.16500000000000001</v>
      </c>
      <c r="HM74">
        <v>688.7</v>
      </c>
      <c r="HN74">
        <v>2.0123926366519571</v>
      </c>
      <c r="HO74">
        <v>192.16</v>
      </c>
      <c r="HP74">
        <v>422.5</v>
      </c>
      <c r="HQ74">
        <v>192.16</v>
      </c>
      <c r="HR74">
        <v>0</v>
      </c>
      <c r="HS74">
        <v>5</v>
      </c>
      <c r="HT74">
        <v>4</v>
      </c>
      <c r="HU74">
        <v>1</v>
      </c>
      <c r="HV74">
        <v>0</v>
      </c>
      <c r="HW74">
        <v>96.079938508839348</v>
      </c>
      <c r="KR74">
        <v>56.9</v>
      </c>
      <c r="KS74">
        <v>14.11</v>
      </c>
      <c r="KT74">
        <v>35.93</v>
      </c>
      <c r="KU74">
        <v>20.86</v>
      </c>
      <c r="KV74">
        <v>49.32</v>
      </c>
      <c r="KW74">
        <v>37.229999999999997</v>
      </c>
      <c r="KX74">
        <v>26.4</v>
      </c>
      <c r="KY74">
        <v>14.78</v>
      </c>
      <c r="KZ74">
        <v>1431.08</v>
      </c>
      <c r="LA74">
        <v>51.6</v>
      </c>
      <c r="LB74">
        <v>1682.76</v>
      </c>
      <c r="LC74">
        <v>44.55</v>
      </c>
      <c r="LD74">
        <v>1738.58</v>
      </c>
      <c r="LE74">
        <v>42.5</v>
      </c>
      <c r="LF74">
        <v>992.44999999999993</v>
      </c>
      <c r="LG74">
        <v>59.789999999999992</v>
      </c>
      <c r="LH74">
        <v>64.91</v>
      </c>
      <c r="LI74">
        <v>75.97</v>
      </c>
      <c r="LJ74">
        <v>-45.99</v>
      </c>
      <c r="LK74">
        <v>21.15</v>
      </c>
      <c r="LL74">
        <v>6.84</v>
      </c>
      <c r="LM74">
        <v>3.13</v>
      </c>
      <c r="LN74">
        <v>0.91</v>
      </c>
      <c r="LO74">
        <v>108.78</v>
      </c>
      <c r="LP74">
        <v>10.64</v>
      </c>
      <c r="LQ74">
        <v>18.61</v>
      </c>
      <c r="LR74">
        <v>3.61</v>
      </c>
      <c r="LS74">
        <v>61.097112860892402</v>
      </c>
      <c r="LT74">
        <v>8.2987522281639894</v>
      </c>
      <c r="LU74">
        <v>7.36220472440945</v>
      </c>
      <c r="LV74">
        <v>23278.4229652291</v>
      </c>
      <c r="LW74">
        <v>2805</v>
      </c>
      <c r="LX74">
        <v>1607</v>
      </c>
      <c r="LY74">
        <v>1179</v>
      </c>
      <c r="LZ74">
        <v>19</v>
      </c>
      <c r="MA74">
        <v>144</v>
      </c>
      <c r="MB74">
        <v>43</v>
      </c>
      <c r="MC74">
        <v>277</v>
      </c>
      <c r="MD74">
        <v>712</v>
      </c>
      <c r="ME74">
        <v>719</v>
      </c>
      <c r="MF74">
        <v>741</v>
      </c>
      <c r="MG74">
        <v>169</v>
      </c>
      <c r="MH74">
        <v>381</v>
      </c>
      <c r="MI74">
        <v>234</v>
      </c>
      <c r="MJ74">
        <v>140</v>
      </c>
      <c r="MK74">
        <v>0.37433155080213898</v>
      </c>
      <c r="ML74">
        <v>7</v>
      </c>
      <c r="MM74">
        <v>25</v>
      </c>
      <c r="MN74">
        <v>16</v>
      </c>
      <c r="MO74">
        <v>42</v>
      </c>
      <c r="MP74">
        <v>103</v>
      </c>
      <c r="MQ74">
        <v>110</v>
      </c>
      <c r="MR74">
        <v>68</v>
      </c>
      <c r="MS74">
        <v>18</v>
      </c>
      <c r="MT74">
        <v>23278</v>
      </c>
      <c r="MU74">
        <v>4.4731788941639303</v>
      </c>
      <c r="MV74">
        <v>48.517948717948698</v>
      </c>
      <c r="MW74">
        <v>46.721739130434798</v>
      </c>
      <c r="MX74">
        <v>47.847133757961799</v>
      </c>
      <c r="MY74">
        <v>12573.225879808901</v>
      </c>
      <c r="MZ74">
        <v>4.73508938535032</v>
      </c>
      <c r="NA74">
        <v>4.05414012738854</v>
      </c>
      <c r="NB74">
        <v>100.226114649682</v>
      </c>
      <c r="NC74">
        <v>2219.2993630573301</v>
      </c>
      <c r="ND74">
        <v>0.48022598870056499</v>
      </c>
      <c r="NE74">
        <v>-1</v>
      </c>
      <c r="NF74">
        <v>47.130285860775693</v>
      </c>
      <c r="NG74">
        <v>2.257498564765918</v>
      </c>
      <c r="PV74">
        <v>45.4</v>
      </c>
      <c r="PW74">
        <v>0.49596464258262868</v>
      </c>
    </row>
    <row r="75" spans="1:439" x14ac:dyDescent="0.3">
      <c r="A75" t="s">
        <v>800</v>
      </c>
      <c r="B75" t="s">
        <v>814</v>
      </c>
      <c r="C75">
        <v>1</v>
      </c>
      <c r="D75" t="s">
        <v>818</v>
      </c>
      <c r="E75" t="s">
        <v>821</v>
      </c>
      <c r="F75" t="s">
        <v>196</v>
      </c>
      <c r="G75" t="s">
        <v>499</v>
      </c>
      <c r="H75" t="s">
        <v>500</v>
      </c>
      <c r="I75" t="s">
        <v>501</v>
      </c>
      <c r="J75" t="s">
        <v>502</v>
      </c>
      <c r="K75">
        <v>8.436572</v>
      </c>
      <c r="L75">
        <v>49.316172000000002</v>
      </c>
      <c r="M75" t="s">
        <v>505</v>
      </c>
      <c r="N75" t="s">
        <v>883</v>
      </c>
      <c r="O75" t="s">
        <v>503</v>
      </c>
      <c r="P75" t="s">
        <v>831</v>
      </c>
      <c r="Q75">
        <v>1</v>
      </c>
      <c r="R75">
        <v>11</v>
      </c>
      <c r="S75">
        <v>53</v>
      </c>
      <c r="T75">
        <v>73</v>
      </c>
      <c r="U75">
        <v>113</v>
      </c>
      <c r="V75">
        <v>8222000</v>
      </c>
      <c r="W75" t="s">
        <v>504</v>
      </c>
      <c r="X75">
        <v>0</v>
      </c>
      <c r="Y75">
        <v>42.71</v>
      </c>
      <c r="Z75">
        <v>34</v>
      </c>
      <c r="AA75">
        <v>6.6420000000000003</v>
      </c>
      <c r="AB75">
        <v>8.73</v>
      </c>
      <c r="AC75">
        <v>26.2</v>
      </c>
      <c r="AD75">
        <v>3.2</v>
      </c>
      <c r="AE75">
        <v>48.08</v>
      </c>
      <c r="AF75">
        <v>117.39</v>
      </c>
      <c r="AG75">
        <v>552</v>
      </c>
      <c r="AH75">
        <v>17.399999999999999</v>
      </c>
      <c r="AI75">
        <v>4.75</v>
      </c>
      <c r="AJ75">
        <v>11.5</v>
      </c>
      <c r="AK75">
        <v>135955</v>
      </c>
      <c r="AL75">
        <v>1275</v>
      </c>
      <c r="AM75">
        <v>8</v>
      </c>
      <c r="AN75">
        <v>70.08</v>
      </c>
      <c r="AO75">
        <v>25.78</v>
      </c>
      <c r="AP75">
        <v>1.94</v>
      </c>
      <c r="AQ75">
        <v>47.27</v>
      </c>
      <c r="AR75">
        <v>40.822914112936182</v>
      </c>
      <c r="AS75">
        <v>3.6</v>
      </c>
      <c r="AT75">
        <v>995.4</v>
      </c>
      <c r="AU75">
        <v>51368</v>
      </c>
      <c r="AV75">
        <v>1194.604651162791</v>
      </c>
      <c r="AW75">
        <v>25130</v>
      </c>
      <c r="AX75">
        <v>26238</v>
      </c>
      <c r="AY75">
        <v>3.22</v>
      </c>
      <c r="AZ75">
        <v>-52</v>
      </c>
      <c r="BA75">
        <v>45.7</v>
      </c>
      <c r="BB75">
        <v>35.135430916552657</v>
      </c>
      <c r="BC75">
        <v>1948.49</v>
      </c>
      <c r="BD75">
        <v>0.51178641876452546</v>
      </c>
      <c r="BE75">
        <v>1319</v>
      </c>
      <c r="BF75">
        <v>1242</v>
      </c>
      <c r="BG75">
        <v>1763</v>
      </c>
      <c r="BH75">
        <v>2200</v>
      </c>
      <c r="BI75">
        <v>1324</v>
      </c>
      <c r="BJ75">
        <v>998</v>
      </c>
      <c r="BK75">
        <v>2520</v>
      </c>
      <c r="BL75">
        <v>2955</v>
      </c>
      <c r="BM75">
        <v>3171</v>
      </c>
      <c r="BN75">
        <v>3012</v>
      </c>
      <c r="BO75">
        <v>3014</v>
      </c>
      <c r="BP75">
        <v>2898</v>
      </c>
      <c r="BQ75">
        <v>3350</v>
      </c>
      <c r="BR75">
        <v>4217</v>
      </c>
      <c r="BS75">
        <v>3917</v>
      </c>
      <c r="BT75">
        <v>6219</v>
      </c>
      <c r="BU75">
        <v>5755</v>
      </c>
      <c r="BV75">
        <v>51203</v>
      </c>
      <c r="BW75">
        <v>669</v>
      </c>
      <c r="BX75">
        <v>659</v>
      </c>
      <c r="BY75">
        <v>920</v>
      </c>
      <c r="BZ75">
        <v>1122</v>
      </c>
      <c r="CA75">
        <v>694</v>
      </c>
      <c r="CB75">
        <v>550</v>
      </c>
      <c r="CC75">
        <v>1406</v>
      </c>
      <c r="CD75">
        <v>1584</v>
      </c>
      <c r="CE75">
        <v>1669</v>
      </c>
      <c r="CF75">
        <v>1585</v>
      </c>
      <c r="CG75">
        <v>1502</v>
      </c>
      <c r="CH75">
        <v>1414</v>
      </c>
      <c r="CI75">
        <v>1585</v>
      </c>
      <c r="CJ75">
        <v>2045</v>
      </c>
      <c r="CK75">
        <v>1932</v>
      </c>
      <c r="CL75">
        <v>2829</v>
      </c>
      <c r="CM75">
        <v>2220</v>
      </c>
      <c r="CN75">
        <v>24998</v>
      </c>
      <c r="CO75">
        <v>650</v>
      </c>
      <c r="CP75">
        <v>583</v>
      </c>
      <c r="CQ75">
        <v>843</v>
      </c>
      <c r="CR75">
        <v>1078</v>
      </c>
      <c r="CS75">
        <v>630</v>
      </c>
      <c r="CT75">
        <v>448</v>
      </c>
      <c r="CU75">
        <v>1114</v>
      </c>
      <c r="CV75">
        <v>1371</v>
      </c>
      <c r="CW75">
        <v>1502</v>
      </c>
      <c r="CX75">
        <v>1427</v>
      </c>
      <c r="CY75">
        <v>1512</v>
      </c>
      <c r="CZ75">
        <v>1484</v>
      </c>
      <c r="DA75">
        <v>1765</v>
      </c>
      <c r="DB75">
        <v>2172</v>
      </c>
      <c r="DC75">
        <v>1985</v>
      </c>
      <c r="DD75">
        <v>3390</v>
      </c>
      <c r="DE75">
        <v>3535</v>
      </c>
      <c r="DF75">
        <v>26205</v>
      </c>
      <c r="DG75">
        <v>0.16058635726522399</v>
      </c>
      <c r="DH75">
        <v>31.399999999999991</v>
      </c>
      <c r="DI75">
        <v>75.099999999999994</v>
      </c>
      <c r="DJ75">
        <v>31.43</v>
      </c>
      <c r="DK75">
        <v>94.36</v>
      </c>
      <c r="DL75">
        <v>27.05</v>
      </c>
      <c r="DM75">
        <v>37.97</v>
      </c>
      <c r="DN75">
        <v>157.05000000000001</v>
      </c>
      <c r="DO75">
        <v>119.09</v>
      </c>
      <c r="DP75">
        <v>45.289999999999992</v>
      </c>
      <c r="DQ75">
        <v>16.989999999999998</v>
      </c>
      <c r="DR75">
        <v>8.1199999999999992</v>
      </c>
      <c r="DS75">
        <v>8.1199999999999992</v>
      </c>
      <c r="DT75">
        <v>5.83</v>
      </c>
      <c r="DU75">
        <v>5.7428749415978798E-3</v>
      </c>
      <c r="DV75">
        <v>4.4000000000000004</v>
      </c>
      <c r="DW75">
        <v>48.1</v>
      </c>
      <c r="DX75">
        <v>107.61</v>
      </c>
      <c r="DY75">
        <v>35.56</v>
      </c>
      <c r="DZ75">
        <v>-61.83</v>
      </c>
      <c r="EA75">
        <v>82.95</v>
      </c>
      <c r="EB75">
        <v>-57.79</v>
      </c>
      <c r="EC75">
        <v>-116.98</v>
      </c>
      <c r="ED75">
        <v>-101.02</v>
      </c>
      <c r="EE75">
        <v>-47.89</v>
      </c>
      <c r="EF75">
        <v>5.31</v>
      </c>
      <c r="EG75">
        <v>15731.58386544152</v>
      </c>
      <c r="EH75">
        <v>83.7097025385454</v>
      </c>
      <c r="EI75">
        <v>69.41</v>
      </c>
      <c r="EJ75">
        <v>27351.71</v>
      </c>
      <c r="EK75">
        <v>1914.04</v>
      </c>
      <c r="EL75">
        <v>1037.71</v>
      </c>
      <c r="EM75">
        <v>0</v>
      </c>
      <c r="EN75">
        <v>73.599999999999994</v>
      </c>
      <c r="EO75">
        <v>0.74</v>
      </c>
      <c r="EP75">
        <v>3.57</v>
      </c>
      <c r="EQ75">
        <v>6.59</v>
      </c>
      <c r="ER75">
        <v>8.43</v>
      </c>
      <c r="ES75">
        <v>3.94</v>
      </c>
      <c r="ET75">
        <v>7.64</v>
      </c>
      <c r="EU75">
        <v>1.77</v>
      </c>
      <c r="EV75">
        <v>45244</v>
      </c>
      <c r="EW75">
        <v>3545.3</v>
      </c>
      <c r="EX75">
        <v>25.99</v>
      </c>
      <c r="EY75">
        <v>61.26</v>
      </c>
      <c r="EZ75">
        <v>15.28</v>
      </c>
      <c r="FA75">
        <v>15.52</v>
      </c>
      <c r="FB75">
        <v>1.33</v>
      </c>
      <c r="FC75">
        <v>31852</v>
      </c>
      <c r="FD75">
        <v>29.87</v>
      </c>
      <c r="FE75">
        <v>19900</v>
      </c>
      <c r="FF75">
        <v>61.57</v>
      </c>
      <c r="FG75">
        <v>15.98</v>
      </c>
      <c r="FH75">
        <v>102</v>
      </c>
      <c r="FI75">
        <v>2</v>
      </c>
      <c r="FJ75">
        <v>102</v>
      </c>
      <c r="FK75">
        <v>0</v>
      </c>
      <c r="FL75">
        <v>84</v>
      </c>
      <c r="FM75">
        <v>2</v>
      </c>
      <c r="FN75">
        <v>84</v>
      </c>
      <c r="FO75">
        <v>0</v>
      </c>
      <c r="FP75">
        <v>8587</v>
      </c>
      <c r="FQ75">
        <v>214</v>
      </c>
      <c r="FR75">
        <v>8373</v>
      </c>
      <c r="FS75">
        <v>0</v>
      </c>
      <c r="FT75">
        <v>86.3</v>
      </c>
      <c r="FU75">
        <v>8.74</v>
      </c>
      <c r="FV75">
        <v>4.96</v>
      </c>
      <c r="FW75">
        <v>67.437148849267828</v>
      </c>
      <c r="FX75">
        <v>152.32488957826351</v>
      </c>
      <c r="FY75">
        <v>6.5877065665017449</v>
      </c>
      <c r="FZ75">
        <v>531.72350285693028</v>
      </c>
      <c r="GA75">
        <v>219.76203842753131</v>
      </c>
      <c r="GB75">
        <v>69.313558732981136</v>
      </c>
      <c r="GC75">
        <v>72.3</v>
      </c>
      <c r="GD75">
        <v>90.46203315556518</v>
      </c>
      <c r="GE75">
        <v>9.5379668444348198</v>
      </c>
      <c r="GF75">
        <v>1.1870503597122299</v>
      </c>
      <c r="GG75">
        <v>0.1259019581690268</v>
      </c>
      <c r="GH75">
        <v>0.87409804183097317</v>
      </c>
      <c r="GI75">
        <v>0</v>
      </c>
      <c r="GJ75">
        <v>0</v>
      </c>
      <c r="GK75">
        <v>1.504577283661942</v>
      </c>
      <c r="GL75">
        <v>0.21671393500994049</v>
      </c>
      <c r="GM75">
        <v>0.27144866385372712</v>
      </c>
      <c r="GN75">
        <v>38.959212376933891</v>
      </c>
      <c r="GO75">
        <v>3.2348804500703238E-2</v>
      </c>
      <c r="GP75">
        <v>5.3445850914205364</v>
      </c>
      <c r="GQ75">
        <v>90.436005625879048</v>
      </c>
      <c r="GR75">
        <v>711</v>
      </c>
      <c r="GS75">
        <v>2.8619240773565919</v>
      </c>
      <c r="GT75">
        <v>3.2353176421525558</v>
      </c>
      <c r="GU75">
        <v>61.040787623066109</v>
      </c>
      <c r="GV75">
        <v>98.636363636363626</v>
      </c>
      <c r="GW75">
        <v>98.705222270176947</v>
      </c>
      <c r="GX75">
        <v>5.1107450797100302</v>
      </c>
      <c r="GY75">
        <v>233.7437364867686</v>
      </c>
      <c r="GZ75">
        <v>3.2576999999999998</v>
      </c>
      <c r="HA75">
        <v>40.5989</v>
      </c>
      <c r="HB75">
        <v>0.86899999999999999</v>
      </c>
      <c r="HC75">
        <v>0.19800000000000001</v>
      </c>
      <c r="HD75">
        <v>0.23599999999999999</v>
      </c>
      <c r="HE75">
        <v>0.372</v>
      </c>
      <c r="HF75">
        <v>0.114</v>
      </c>
      <c r="HG75">
        <v>0.08</v>
      </c>
      <c r="HH75">
        <v>2.7E-2</v>
      </c>
      <c r="HI75">
        <v>4.3999999999999997E-2</v>
      </c>
      <c r="HJ75">
        <v>0.187</v>
      </c>
      <c r="HK75">
        <v>0.50900000000000001</v>
      </c>
      <c r="HL75">
        <v>0.23300000000000001</v>
      </c>
      <c r="HM75">
        <v>585.1</v>
      </c>
      <c r="HN75">
        <v>1.752249509505446</v>
      </c>
      <c r="HO75">
        <v>677.46</v>
      </c>
      <c r="HP75">
        <v>477.8</v>
      </c>
      <c r="HQ75">
        <v>580.13</v>
      </c>
      <c r="HR75">
        <v>0</v>
      </c>
      <c r="HS75">
        <v>123</v>
      </c>
      <c r="HT75">
        <v>110</v>
      </c>
      <c r="HU75">
        <v>13</v>
      </c>
      <c r="HV75">
        <v>0</v>
      </c>
      <c r="HW75">
        <v>239.44868400560659</v>
      </c>
      <c r="HX75" t="s">
        <v>505</v>
      </c>
      <c r="HY75">
        <v>227</v>
      </c>
      <c r="HZ75">
        <v>4.01</v>
      </c>
      <c r="IA75">
        <v>3.5</v>
      </c>
      <c r="IB75">
        <v>4.4000000000000004</v>
      </c>
      <c r="IC75">
        <v>4.5</v>
      </c>
      <c r="ID75">
        <v>4.7</v>
      </c>
      <c r="IE75">
        <v>3</v>
      </c>
      <c r="IF75">
        <v>3.8</v>
      </c>
      <c r="IG75">
        <v>3.9</v>
      </c>
      <c r="IH75">
        <v>2.6</v>
      </c>
      <c r="II75">
        <v>3.6</v>
      </c>
      <c r="IJ75">
        <v>3.8</v>
      </c>
      <c r="IK75">
        <v>4.3</v>
      </c>
      <c r="IL75">
        <v>4.8</v>
      </c>
      <c r="IM75">
        <v>4.3</v>
      </c>
      <c r="IN75">
        <v>4.8</v>
      </c>
      <c r="IO75">
        <v>3.8</v>
      </c>
      <c r="IP75">
        <v>4.3</v>
      </c>
      <c r="IQ75">
        <v>3.9</v>
      </c>
      <c r="IR75">
        <v>4.4000000000000004</v>
      </c>
      <c r="IS75">
        <v>4.5</v>
      </c>
      <c r="IT75">
        <v>4.8</v>
      </c>
      <c r="IU75">
        <v>4.5999999999999996</v>
      </c>
      <c r="IV75">
        <v>4.5999999999999996</v>
      </c>
      <c r="IW75">
        <v>5.2</v>
      </c>
      <c r="IX75">
        <v>4.8</v>
      </c>
      <c r="IY75">
        <v>3.9</v>
      </c>
      <c r="IZ75">
        <v>5</v>
      </c>
      <c r="JA75">
        <v>4.4000000000000004</v>
      </c>
      <c r="JB75">
        <v>2.4</v>
      </c>
      <c r="JC75">
        <v>2.8</v>
      </c>
      <c r="JD75">
        <v>3.4</v>
      </c>
      <c r="JE75">
        <v>4</v>
      </c>
      <c r="JF75">
        <v>2.5</v>
      </c>
      <c r="JG75" t="s">
        <v>268</v>
      </c>
      <c r="JH75">
        <v>191</v>
      </c>
      <c r="JI75">
        <v>65</v>
      </c>
      <c r="JJ75">
        <v>4.09</v>
      </c>
      <c r="JK75">
        <v>3.8</v>
      </c>
      <c r="JL75">
        <v>4.5</v>
      </c>
      <c r="JM75">
        <v>4.4000000000000004</v>
      </c>
      <c r="JN75">
        <v>4.7</v>
      </c>
      <c r="JO75">
        <v>3.1</v>
      </c>
      <c r="JP75">
        <v>3.8</v>
      </c>
      <c r="JQ75">
        <v>3.9</v>
      </c>
      <c r="JR75">
        <v>2.8</v>
      </c>
      <c r="JS75">
        <v>4.0999999999999996</v>
      </c>
      <c r="JT75">
        <v>4.2</v>
      </c>
      <c r="JU75">
        <v>4.5</v>
      </c>
      <c r="JV75">
        <v>4.9000000000000004</v>
      </c>
      <c r="JW75">
        <v>4.3</v>
      </c>
      <c r="JX75">
        <v>4.8</v>
      </c>
      <c r="JY75">
        <v>4.0999999999999996</v>
      </c>
      <c r="JZ75">
        <v>4.4000000000000004</v>
      </c>
      <c r="KA75">
        <v>3.8</v>
      </c>
      <c r="KB75">
        <v>4.3</v>
      </c>
      <c r="KC75">
        <v>4.2</v>
      </c>
      <c r="KD75">
        <v>4.7</v>
      </c>
      <c r="KE75">
        <v>4.5999999999999996</v>
      </c>
      <c r="KF75">
        <v>4.5999999999999996</v>
      </c>
      <c r="KG75">
        <v>5.0999999999999996</v>
      </c>
      <c r="KH75">
        <v>4.7</v>
      </c>
      <c r="KI75">
        <v>4</v>
      </c>
      <c r="KJ75">
        <v>5.0999999999999996</v>
      </c>
      <c r="KK75">
        <v>4.3</v>
      </c>
      <c r="KL75">
        <v>2.6</v>
      </c>
      <c r="KM75">
        <v>3.1</v>
      </c>
      <c r="KN75">
        <v>3.4</v>
      </c>
      <c r="KO75">
        <v>4</v>
      </c>
      <c r="KP75">
        <v>2.5</v>
      </c>
      <c r="KQ75" t="s">
        <v>203</v>
      </c>
      <c r="KR75">
        <v>98.8</v>
      </c>
      <c r="KS75">
        <v>3.95</v>
      </c>
      <c r="KT75">
        <v>13.48</v>
      </c>
      <c r="KU75">
        <v>6.79</v>
      </c>
      <c r="KV75">
        <v>60.4</v>
      </c>
      <c r="KW75">
        <v>23.83</v>
      </c>
      <c r="KX75">
        <v>21.56</v>
      </c>
      <c r="KY75">
        <v>0</v>
      </c>
      <c r="KZ75">
        <v>474.31999999999988</v>
      </c>
      <c r="LA75">
        <v>96.56</v>
      </c>
      <c r="LB75">
        <v>459.4</v>
      </c>
      <c r="LC75">
        <v>94.09</v>
      </c>
      <c r="LD75">
        <v>598.9</v>
      </c>
      <c r="LE75">
        <v>92.21</v>
      </c>
      <c r="LF75">
        <v>201.7</v>
      </c>
      <c r="LG75">
        <v>99.37</v>
      </c>
      <c r="LH75">
        <v>70.77</v>
      </c>
      <c r="LI75">
        <v>53.33</v>
      </c>
      <c r="LJ75">
        <v>37.450000000000003</v>
      </c>
      <c r="LK75">
        <v>16.62</v>
      </c>
      <c r="LL75">
        <v>8.27</v>
      </c>
      <c r="LM75">
        <v>3.77</v>
      </c>
      <c r="LN75">
        <v>2.66</v>
      </c>
      <c r="LO75">
        <v>36.590000000000003</v>
      </c>
      <c r="LP75">
        <v>3.05</v>
      </c>
      <c r="LQ75">
        <v>16.11</v>
      </c>
      <c r="LR75">
        <v>1.83</v>
      </c>
      <c r="LS75">
        <v>76.126076260762602</v>
      </c>
      <c r="LT75">
        <v>8.0137899779878303</v>
      </c>
      <c r="LU75">
        <v>9.4993849938499402</v>
      </c>
      <c r="LV75">
        <v>123781.416724749</v>
      </c>
      <c r="LW75">
        <v>15446</v>
      </c>
      <c r="LX75">
        <v>7850</v>
      </c>
      <c r="LY75">
        <v>7136</v>
      </c>
      <c r="LZ75">
        <v>460</v>
      </c>
      <c r="MA75">
        <v>1540</v>
      </c>
      <c r="MB75">
        <v>506</v>
      </c>
      <c r="MC75">
        <v>1210</v>
      </c>
      <c r="MD75">
        <v>4343</v>
      </c>
      <c r="ME75">
        <v>4800</v>
      </c>
      <c r="MF75">
        <v>2458</v>
      </c>
      <c r="MG75">
        <v>589</v>
      </c>
      <c r="MH75">
        <v>1626</v>
      </c>
      <c r="MI75">
        <v>890</v>
      </c>
      <c r="MJ75">
        <v>701</v>
      </c>
      <c r="MK75">
        <v>0.44060339409176602</v>
      </c>
      <c r="ML75">
        <v>35</v>
      </c>
      <c r="MM75">
        <v>156</v>
      </c>
      <c r="MN75">
        <v>73</v>
      </c>
      <c r="MO75">
        <v>133</v>
      </c>
      <c r="MP75">
        <v>439</v>
      </c>
      <c r="MQ75">
        <v>491</v>
      </c>
      <c r="MR75">
        <v>261</v>
      </c>
      <c r="MS75">
        <v>74</v>
      </c>
      <c r="MT75">
        <v>123781</v>
      </c>
      <c r="MU75">
        <v>2.40969897065778</v>
      </c>
      <c r="MV75">
        <v>46.498489425981901</v>
      </c>
      <c r="MW75">
        <v>44.805970149253703</v>
      </c>
      <c r="MX75">
        <v>45.269543973941403</v>
      </c>
      <c r="MY75">
        <v>11144.4416674316</v>
      </c>
      <c r="MZ75">
        <v>4.5867339267101004</v>
      </c>
      <c r="NA75">
        <v>4.5635179153094496</v>
      </c>
      <c r="NB75">
        <v>101.95928338762199</v>
      </c>
      <c r="NC75">
        <v>2077.3868078175901</v>
      </c>
      <c r="ND75">
        <v>0.28000000000000003</v>
      </c>
      <c r="NE75">
        <v>150</v>
      </c>
      <c r="NF75">
        <v>51.846975796967747</v>
      </c>
      <c r="NG75">
        <v>8.494259139339734</v>
      </c>
      <c r="NH75">
        <v>20</v>
      </c>
      <c r="NI75">
        <v>12</v>
      </c>
      <c r="NJ75">
        <v>18</v>
      </c>
      <c r="NK75">
        <v>57</v>
      </c>
      <c r="NL75">
        <v>55</v>
      </c>
      <c r="NM75">
        <v>0.1234567901234568</v>
      </c>
      <c r="NN75">
        <v>7.407407407407407E-2</v>
      </c>
      <c r="NO75">
        <v>0.1111111111111111</v>
      </c>
      <c r="NP75">
        <v>0.35185185185185192</v>
      </c>
      <c r="NQ75">
        <v>0.33950617283950618</v>
      </c>
      <c r="NR75">
        <v>53.006172839506171</v>
      </c>
      <c r="NS75">
        <v>162</v>
      </c>
      <c r="NT75">
        <v>0.54601226993865026</v>
      </c>
      <c r="NU75">
        <v>163</v>
      </c>
      <c r="NV75">
        <v>8.2865656565656565</v>
      </c>
      <c r="NW75">
        <v>6</v>
      </c>
      <c r="NX75">
        <v>0.33333333333333331</v>
      </c>
      <c r="NY75">
        <v>0.16666666666666671</v>
      </c>
      <c r="NZ75">
        <v>0.16666666666666671</v>
      </c>
      <c r="OA75">
        <v>0.16666666666666671</v>
      </c>
      <c r="OB75">
        <v>0.16666666666666671</v>
      </c>
      <c r="OC75">
        <v>0</v>
      </c>
      <c r="OD75">
        <v>0</v>
      </c>
      <c r="OE75">
        <v>3.7230769230769232</v>
      </c>
      <c r="OF75">
        <v>17.65271391941392</v>
      </c>
      <c r="OG75">
        <v>130</v>
      </c>
      <c r="OH75">
        <v>0.22307692307692309</v>
      </c>
      <c r="OI75">
        <v>0.29230769230769232</v>
      </c>
      <c r="OJ75">
        <v>0.17692307692307691</v>
      </c>
      <c r="OK75">
        <v>0.17692307692307691</v>
      </c>
      <c r="OL75">
        <v>8.461538461538462E-2</v>
      </c>
      <c r="OM75">
        <v>2.3076923076923082E-2</v>
      </c>
      <c r="ON75">
        <v>2.3076923076923082E-2</v>
      </c>
      <c r="OO75">
        <v>146</v>
      </c>
      <c r="OP75">
        <v>80</v>
      </c>
      <c r="OQ75">
        <v>343</v>
      </c>
      <c r="OR75">
        <v>453</v>
      </c>
      <c r="OS75">
        <v>157</v>
      </c>
      <c r="OT75">
        <v>0.12383375742154371</v>
      </c>
      <c r="OU75">
        <v>6.7854113655640369E-2</v>
      </c>
      <c r="OV75">
        <v>0.29092451229855809</v>
      </c>
      <c r="OW75">
        <v>0.38422391857506361</v>
      </c>
      <c r="OX75">
        <v>0.1331636980491942</v>
      </c>
      <c r="OY75">
        <v>46.606446140797289</v>
      </c>
      <c r="OZ75">
        <v>1179</v>
      </c>
      <c r="PA75">
        <v>0.43361188486536678</v>
      </c>
      <c r="PB75">
        <v>1077</v>
      </c>
      <c r="PC75">
        <v>8.995707282426606</v>
      </c>
      <c r="PD75">
        <v>13081</v>
      </c>
      <c r="PE75">
        <v>0.29294396452870569</v>
      </c>
      <c r="PF75">
        <v>0.26144790153657982</v>
      </c>
      <c r="PG75">
        <v>0.16887088143108331</v>
      </c>
      <c r="PH75">
        <v>0.1482302576255638</v>
      </c>
      <c r="PI75">
        <v>0.1117651555691461</v>
      </c>
      <c r="PJ75">
        <v>1.559513798639248E-2</v>
      </c>
      <c r="PK75">
        <v>1.070254567693601E-3</v>
      </c>
      <c r="PL75">
        <v>7835</v>
      </c>
      <c r="PM75">
        <v>6225</v>
      </c>
      <c r="PN75">
        <v>12013</v>
      </c>
      <c r="PO75">
        <v>11718</v>
      </c>
      <c r="PP75">
        <v>11687</v>
      </c>
      <c r="PQ75">
        <v>15.8</v>
      </c>
      <c r="PR75">
        <v>12.6</v>
      </c>
      <c r="PS75">
        <v>24.3</v>
      </c>
      <c r="PT75">
        <v>23.7</v>
      </c>
      <c r="PU75">
        <v>23.6</v>
      </c>
      <c r="PV75">
        <v>45.7</v>
      </c>
      <c r="PW75">
        <v>0.51078492446659396</v>
      </c>
    </row>
    <row r="76" spans="1:439" x14ac:dyDescent="0.3">
      <c r="A76" t="s">
        <v>800</v>
      </c>
      <c r="B76" t="s">
        <v>814</v>
      </c>
      <c r="C76">
        <v>1</v>
      </c>
      <c r="D76" t="s">
        <v>816</v>
      </c>
      <c r="E76" t="s">
        <v>821</v>
      </c>
      <c r="F76" t="s">
        <v>319</v>
      </c>
      <c r="G76" t="s">
        <v>406</v>
      </c>
      <c r="H76" t="s">
        <v>412</v>
      </c>
      <c r="I76" t="s">
        <v>413</v>
      </c>
      <c r="J76" t="s">
        <v>409</v>
      </c>
      <c r="K76">
        <v>7.2440160000000002</v>
      </c>
      <c r="L76">
        <v>51.361401999999998</v>
      </c>
      <c r="M76" t="s">
        <v>414</v>
      </c>
      <c r="N76" t="s">
        <v>884</v>
      </c>
      <c r="O76" t="s">
        <v>410</v>
      </c>
      <c r="P76" t="s">
        <v>830</v>
      </c>
      <c r="Q76">
        <v>1</v>
      </c>
      <c r="R76">
        <v>11</v>
      </c>
      <c r="S76">
        <v>53</v>
      </c>
      <c r="T76">
        <v>73</v>
      </c>
      <c r="U76">
        <v>114</v>
      </c>
      <c r="V76">
        <v>5111000</v>
      </c>
      <c r="W76" t="s">
        <v>313</v>
      </c>
      <c r="X76">
        <v>0</v>
      </c>
      <c r="Y76">
        <v>47.94</v>
      </c>
      <c r="Z76">
        <v>22.3</v>
      </c>
      <c r="AA76">
        <v>4.6970000000000001</v>
      </c>
      <c r="AB76">
        <v>5.08</v>
      </c>
      <c r="AC76">
        <v>26.6</v>
      </c>
      <c r="AD76">
        <v>30.1</v>
      </c>
      <c r="AE76">
        <v>60.39</v>
      </c>
      <c r="AF76">
        <v>37.85</v>
      </c>
      <c r="AG76">
        <v>400</v>
      </c>
      <c r="AH76">
        <v>13.34</v>
      </c>
      <c r="AI76">
        <v>4.24</v>
      </c>
      <c r="AJ76">
        <v>9.3000000000000007</v>
      </c>
      <c r="AK76">
        <v>28814</v>
      </c>
      <c r="AL76">
        <v>0</v>
      </c>
      <c r="AM76">
        <v>6</v>
      </c>
      <c r="AN76">
        <v>119.93</v>
      </c>
      <c r="AO76">
        <v>27.15</v>
      </c>
      <c r="AP76">
        <v>2.11</v>
      </c>
      <c r="AQ76">
        <v>47.2</v>
      </c>
      <c r="AR76">
        <v>37.344620660094293</v>
      </c>
      <c r="AS76">
        <v>3.88</v>
      </c>
      <c r="AT76">
        <v>267.98</v>
      </c>
      <c r="AU76">
        <v>24838</v>
      </c>
      <c r="AV76">
        <v>517.45833333333337</v>
      </c>
      <c r="AW76">
        <v>12002</v>
      </c>
      <c r="AX76">
        <v>12836</v>
      </c>
      <c r="AY76">
        <v>-1.55</v>
      </c>
      <c r="AZ76">
        <v>-64.3</v>
      </c>
      <c r="BA76">
        <v>47.7</v>
      </c>
      <c r="BB76">
        <v>23.10081845238096</v>
      </c>
      <c r="BC76">
        <v>664.27</v>
      </c>
      <c r="BD76">
        <v>0.51538708126302291</v>
      </c>
      <c r="BE76">
        <v>598</v>
      </c>
      <c r="BF76">
        <v>630</v>
      </c>
      <c r="BG76">
        <v>842</v>
      </c>
      <c r="BH76">
        <v>1004</v>
      </c>
      <c r="BI76">
        <v>585</v>
      </c>
      <c r="BJ76">
        <v>426</v>
      </c>
      <c r="BK76">
        <v>1048</v>
      </c>
      <c r="BL76">
        <v>1098</v>
      </c>
      <c r="BM76">
        <v>1314</v>
      </c>
      <c r="BN76">
        <v>1406</v>
      </c>
      <c r="BO76">
        <v>1376</v>
      </c>
      <c r="BP76">
        <v>1308</v>
      </c>
      <c r="BQ76">
        <v>1758</v>
      </c>
      <c r="BR76">
        <v>2412</v>
      </c>
      <c r="BS76">
        <v>2129</v>
      </c>
      <c r="BT76">
        <v>3230</v>
      </c>
      <c r="BU76">
        <v>3147</v>
      </c>
      <c r="BV76">
        <v>24956</v>
      </c>
      <c r="BW76">
        <v>305</v>
      </c>
      <c r="BX76">
        <v>358</v>
      </c>
      <c r="BY76">
        <v>431</v>
      </c>
      <c r="BZ76">
        <v>520</v>
      </c>
      <c r="CA76">
        <v>306</v>
      </c>
      <c r="CB76">
        <v>231</v>
      </c>
      <c r="CC76">
        <v>546</v>
      </c>
      <c r="CD76">
        <v>570</v>
      </c>
      <c r="CE76">
        <v>654</v>
      </c>
      <c r="CF76">
        <v>703</v>
      </c>
      <c r="CG76">
        <v>673</v>
      </c>
      <c r="CH76">
        <v>645</v>
      </c>
      <c r="CI76">
        <v>858</v>
      </c>
      <c r="CJ76">
        <v>1193</v>
      </c>
      <c r="CK76">
        <v>1040</v>
      </c>
      <c r="CL76">
        <v>1512</v>
      </c>
      <c r="CM76">
        <v>1334</v>
      </c>
      <c r="CN76">
        <v>12094</v>
      </c>
      <c r="CO76">
        <v>293</v>
      </c>
      <c r="CP76">
        <v>272</v>
      </c>
      <c r="CQ76">
        <v>411</v>
      </c>
      <c r="CR76">
        <v>484</v>
      </c>
      <c r="CS76">
        <v>279</v>
      </c>
      <c r="CT76">
        <v>195</v>
      </c>
      <c r="CU76">
        <v>502</v>
      </c>
      <c r="CV76">
        <v>528</v>
      </c>
      <c r="CW76">
        <v>660</v>
      </c>
      <c r="CX76">
        <v>703</v>
      </c>
      <c r="CY76">
        <v>703</v>
      </c>
      <c r="CZ76">
        <v>663</v>
      </c>
      <c r="DA76">
        <v>900</v>
      </c>
      <c r="DB76">
        <v>1219</v>
      </c>
      <c r="DC76">
        <v>1089</v>
      </c>
      <c r="DD76">
        <v>1718</v>
      </c>
      <c r="DE76">
        <v>1813</v>
      </c>
      <c r="DF76">
        <v>12862</v>
      </c>
      <c r="DG76">
        <v>0.109264344558462</v>
      </c>
      <c r="DH76">
        <v>14.2</v>
      </c>
      <c r="DI76">
        <v>77.400000000000006</v>
      </c>
      <c r="DJ76">
        <v>30.94</v>
      </c>
      <c r="DK76">
        <v>89.63</v>
      </c>
      <c r="DL76">
        <v>8.44</v>
      </c>
      <c r="DM76">
        <v>35.79</v>
      </c>
      <c r="DN76">
        <v>96.87</v>
      </c>
      <c r="DO76">
        <v>61.09</v>
      </c>
      <c r="DP76">
        <v>0</v>
      </c>
      <c r="DQ76">
        <v>16.079999999999998</v>
      </c>
      <c r="DR76">
        <v>13.46</v>
      </c>
      <c r="DS76">
        <v>0</v>
      </c>
      <c r="DT76">
        <v>0</v>
      </c>
      <c r="DU76">
        <v>0</v>
      </c>
      <c r="DV76">
        <v>5.7</v>
      </c>
      <c r="DW76">
        <v>41.1</v>
      </c>
      <c r="DX76">
        <v>101.89</v>
      </c>
      <c r="DY76">
        <v>33.33</v>
      </c>
      <c r="DZ76">
        <v>4.8099999999999996</v>
      </c>
      <c r="EA76">
        <v>10.99</v>
      </c>
      <c r="EB76">
        <v>6.26</v>
      </c>
      <c r="EC76">
        <v>-8.7899999999999991</v>
      </c>
      <c r="ED76">
        <v>4.8099999999999996</v>
      </c>
      <c r="EE76">
        <v>7.53</v>
      </c>
      <c r="EF76">
        <v>-0.23</v>
      </c>
      <c r="EG76">
        <v>5783.3348196301886</v>
      </c>
      <c r="EH76">
        <v>153.75484712155551</v>
      </c>
      <c r="EI76">
        <v>69.239999999999995</v>
      </c>
      <c r="EJ76">
        <v>30529.91</v>
      </c>
      <c r="EK76">
        <v>1384.99</v>
      </c>
      <c r="EL76">
        <v>526.67999999999995</v>
      </c>
      <c r="EM76">
        <v>18.97</v>
      </c>
      <c r="EN76">
        <v>35.46</v>
      </c>
      <c r="EO76">
        <v>0.42</v>
      </c>
      <c r="EP76">
        <v>4.9000000000000004</v>
      </c>
      <c r="EQ76">
        <v>9.4499999999999993</v>
      </c>
      <c r="ER76">
        <v>6.56</v>
      </c>
      <c r="ES76">
        <v>3.25</v>
      </c>
      <c r="ET76">
        <v>10.56</v>
      </c>
      <c r="EU76">
        <v>1.4</v>
      </c>
      <c r="EV76">
        <v>43366</v>
      </c>
      <c r="EW76">
        <v>3475.64</v>
      </c>
      <c r="EX76">
        <v>25.68</v>
      </c>
      <c r="EY76">
        <v>65.03</v>
      </c>
      <c r="EZ76">
        <v>13.72</v>
      </c>
      <c r="FA76">
        <v>15.91</v>
      </c>
      <c r="FB76">
        <v>0.47</v>
      </c>
      <c r="FC76">
        <v>7007</v>
      </c>
      <c r="FD76">
        <v>29.53</v>
      </c>
      <c r="FE76">
        <v>9912</v>
      </c>
      <c r="FF76">
        <v>51.05</v>
      </c>
      <c r="FG76">
        <v>20.78</v>
      </c>
      <c r="FH76">
        <v>76</v>
      </c>
      <c r="FI76">
        <v>0</v>
      </c>
      <c r="FJ76">
        <v>76</v>
      </c>
      <c r="FK76">
        <v>0</v>
      </c>
      <c r="FL76">
        <v>52</v>
      </c>
      <c r="FM76">
        <v>0</v>
      </c>
      <c r="FN76">
        <v>52</v>
      </c>
      <c r="FO76">
        <v>0</v>
      </c>
      <c r="FP76">
        <v>5515</v>
      </c>
      <c r="FQ76">
        <v>0</v>
      </c>
      <c r="FR76">
        <v>5515</v>
      </c>
      <c r="FS76">
        <v>0</v>
      </c>
      <c r="FT76">
        <v>36.81</v>
      </c>
      <c r="FU76">
        <v>37.28</v>
      </c>
      <c r="FV76">
        <v>25.92</v>
      </c>
      <c r="FW76">
        <v>79.772602855172551</v>
      </c>
      <c r="FX76">
        <v>108.9404588192205</v>
      </c>
      <c r="FY76">
        <v>0.30635416292226708</v>
      </c>
      <c r="FZ76">
        <v>339.53415889253239</v>
      </c>
      <c r="GA76">
        <v>188.713061674393</v>
      </c>
      <c r="GB76">
        <v>57.728096747848433</v>
      </c>
      <c r="GC76">
        <v>64.400000000000006</v>
      </c>
      <c r="GD76">
        <v>96.781080548297652</v>
      </c>
      <c r="GE76">
        <v>3.2189194517023481</v>
      </c>
      <c r="GF76">
        <v>1.6598360655737709</v>
      </c>
      <c r="GG76">
        <v>0</v>
      </c>
      <c r="GH76">
        <v>1</v>
      </c>
      <c r="GI76">
        <v>0</v>
      </c>
      <c r="GJ76">
        <v>0</v>
      </c>
      <c r="GK76">
        <v>0.23395741629668859</v>
      </c>
      <c r="GL76">
        <v>0</v>
      </c>
      <c r="GM76">
        <v>0.38692098092643051</v>
      </c>
      <c r="GN76">
        <v>9.2643051771117158</v>
      </c>
      <c r="GO76">
        <v>0</v>
      </c>
      <c r="GP76">
        <v>4.6321525885558579</v>
      </c>
      <c r="GQ76">
        <v>88.555858310626704</v>
      </c>
      <c r="GR76">
        <v>367</v>
      </c>
      <c r="GS76">
        <v>1.780059756327639</v>
      </c>
      <c r="GT76">
        <v>1.9447514482766679</v>
      </c>
      <c r="GU76">
        <v>90.735694822888291</v>
      </c>
      <c r="GV76">
        <v>99.382716049382708</v>
      </c>
      <c r="GW76">
        <v>99.315068493150676</v>
      </c>
      <c r="GX76">
        <v>3.9315221182165212</v>
      </c>
      <c r="GY76">
        <v>131.61781055121489</v>
      </c>
      <c r="GZ76">
        <v>3.0428000000000002</v>
      </c>
      <c r="HA76">
        <v>38.094700000000003</v>
      </c>
      <c r="HB76">
        <v>0.84199999999999997</v>
      </c>
      <c r="HC76">
        <v>0.216</v>
      </c>
      <c r="HD76">
        <v>5.1999999999999998E-2</v>
      </c>
      <c r="HE76">
        <v>0.47299999999999998</v>
      </c>
      <c r="HF76">
        <v>0.14499999999999999</v>
      </c>
      <c r="HG76">
        <v>0.113</v>
      </c>
      <c r="HH76">
        <v>2.5000000000000001E-2</v>
      </c>
      <c r="HI76">
        <v>2.4E-2</v>
      </c>
      <c r="HJ76">
        <v>0.188</v>
      </c>
      <c r="HK76">
        <v>0.53900000000000003</v>
      </c>
      <c r="HL76">
        <v>0.22500000000000001</v>
      </c>
      <c r="HM76">
        <v>624.70000000000005</v>
      </c>
      <c r="HN76">
        <v>1.892803783628682</v>
      </c>
      <c r="HO76">
        <v>503.26</v>
      </c>
      <c r="HP76">
        <v>307.5</v>
      </c>
      <c r="HQ76">
        <v>503.26</v>
      </c>
      <c r="HR76">
        <v>0</v>
      </c>
      <c r="HS76">
        <v>12</v>
      </c>
      <c r="HT76">
        <v>9</v>
      </c>
      <c r="HU76">
        <v>3</v>
      </c>
      <c r="HV76">
        <v>0</v>
      </c>
      <c r="HW76">
        <v>48.313068685079323</v>
      </c>
      <c r="HX76" t="s">
        <v>414</v>
      </c>
      <c r="HY76">
        <v>102</v>
      </c>
      <c r="HZ76">
        <v>4.2</v>
      </c>
      <c r="IA76">
        <v>3.9</v>
      </c>
      <c r="IB76">
        <v>4.7</v>
      </c>
      <c r="IC76">
        <v>4.0999999999999996</v>
      </c>
      <c r="ID76">
        <v>4.4000000000000004</v>
      </c>
      <c r="IE76">
        <v>3.8</v>
      </c>
      <c r="IF76">
        <v>3.6</v>
      </c>
      <c r="IG76">
        <v>4</v>
      </c>
      <c r="IH76">
        <v>3.5</v>
      </c>
      <c r="II76">
        <v>4.4000000000000004</v>
      </c>
      <c r="IJ76">
        <v>4.0999999999999996</v>
      </c>
      <c r="IK76">
        <v>4.7</v>
      </c>
      <c r="IL76">
        <v>4.8</v>
      </c>
      <c r="IM76">
        <v>4.0999999999999996</v>
      </c>
      <c r="IN76">
        <v>4.8</v>
      </c>
      <c r="IO76">
        <v>4.9000000000000004</v>
      </c>
      <c r="IP76">
        <v>4.4000000000000004</v>
      </c>
      <c r="IQ76">
        <v>3.9</v>
      </c>
      <c r="IR76">
        <v>4.3</v>
      </c>
      <c r="IS76">
        <v>4.3</v>
      </c>
      <c r="IT76">
        <v>2.9</v>
      </c>
      <c r="IU76">
        <v>4.3</v>
      </c>
      <c r="IV76">
        <v>4.7</v>
      </c>
      <c r="IW76">
        <v>4.5999999999999996</v>
      </c>
      <c r="IX76">
        <v>4.2</v>
      </c>
      <c r="IY76">
        <v>4.3</v>
      </c>
      <c r="IZ76">
        <v>4.5999999999999996</v>
      </c>
      <c r="JA76">
        <v>4.5</v>
      </c>
      <c r="JB76">
        <v>3.3</v>
      </c>
      <c r="JC76">
        <v>3.4</v>
      </c>
      <c r="JD76">
        <v>3.6</v>
      </c>
      <c r="JE76">
        <v>3.5</v>
      </c>
      <c r="JF76">
        <v>5.4</v>
      </c>
      <c r="JG76" t="s">
        <v>203</v>
      </c>
      <c r="JH76">
        <v>86</v>
      </c>
      <c r="JI76">
        <v>352</v>
      </c>
      <c r="JJ76">
        <v>4.25</v>
      </c>
      <c r="JK76">
        <v>3.9</v>
      </c>
      <c r="JL76">
        <v>4.5999999999999996</v>
      </c>
      <c r="JM76">
        <v>4.0999999999999996</v>
      </c>
      <c r="JN76">
        <v>4.5999999999999996</v>
      </c>
      <c r="JO76">
        <v>4</v>
      </c>
      <c r="JP76">
        <v>3.7</v>
      </c>
      <c r="JQ76">
        <v>4</v>
      </c>
      <c r="JR76">
        <v>3.6</v>
      </c>
      <c r="JS76">
        <v>4.4000000000000004</v>
      </c>
      <c r="JT76">
        <v>3.9</v>
      </c>
      <c r="JU76">
        <v>4.3</v>
      </c>
      <c r="JV76">
        <v>4.8</v>
      </c>
      <c r="JW76">
        <v>4.0999999999999996</v>
      </c>
      <c r="JX76">
        <v>4.9000000000000004</v>
      </c>
      <c r="JY76">
        <v>4.9000000000000004</v>
      </c>
      <c r="JZ76">
        <v>4.4000000000000004</v>
      </c>
      <c r="KA76">
        <v>3.9</v>
      </c>
      <c r="KB76">
        <v>4.4000000000000004</v>
      </c>
      <c r="KC76">
        <v>4.2</v>
      </c>
      <c r="KD76">
        <v>2.9</v>
      </c>
      <c r="KE76">
        <v>4.3</v>
      </c>
      <c r="KF76">
        <v>4.8</v>
      </c>
      <c r="KG76">
        <v>4.7</v>
      </c>
      <c r="KH76">
        <v>4.5</v>
      </c>
      <c r="KI76">
        <v>4.3</v>
      </c>
      <c r="KJ76">
        <v>4.8</v>
      </c>
      <c r="KK76">
        <v>4.7</v>
      </c>
      <c r="KL76">
        <v>3.3</v>
      </c>
      <c r="KM76">
        <v>3.7</v>
      </c>
      <c r="KN76">
        <v>3.6</v>
      </c>
      <c r="KO76">
        <v>3.6</v>
      </c>
      <c r="KP76">
        <v>5.5</v>
      </c>
      <c r="KQ76" t="s">
        <v>203</v>
      </c>
      <c r="KR76">
        <v>93.3</v>
      </c>
      <c r="KS76">
        <v>4.41</v>
      </c>
      <c r="KT76">
        <v>17.36</v>
      </c>
      <c r="KU76">
        <v>2.11</v>
      </c>
      <c r="KV76">
        <v>30.84</v>
      </c>
      <c r="KW76">
        <v>16.29</v>
      </c>
      <c r="KX76">
        <v>16.29</v>
      </c>
      <c r="KY76">
        <v>0</v>
      </c>
      <c r="KZ76">
        <v>1254.69</v>
      </c>
      <c r="LA76">
        <v>48.85</v>
      </c>
      <c r="LB76">
        <v>1128.0999999999999</v>
      </c>
      <c r="LC76">
        <v>51.77</v>
      </c>
      <c r="LD76">
        <v>1088.3</v>
      </c>
      <c r="LE76">
        <v>54.45</v>
      </c>
      <c r="LF76">
        <v>271.97000000000003</v>
      </c>
      <c r="LG76">
        <v>98.59</v>
      </c>
      <c r="LH76">
        <v>76.209999999999994</v>
      </c>
      <c r="LI76">
        <v>83.25</v>
      </c>
      <c r="LJ76">
        <v>-41.56</v>
      </c>
      <c r="LK76">
        <v>19.54</v>
      </c>
      <c r="LL76">
        <v>7.55</v>
      </c>
      <c r="LM76">
        <v>3.37</v>
      </c>
      <c r="LN76">
        <v>1.99</v>
      </c>
      <c r="LO76">
        <v>14.03</v>
      </c>
      <c r="LP76">
        <v>0.92</v>
      </c>
      <c r="LQ76">
        <v>5.84</v>
      </c>
      <c r="LR76">
        <v>2.33</v>
      </c>
      <c r="LS76">
        <v>69.566137566137598</v>
      </c>
      <c r="LT76">
        <v>12.814814814814801</v>
      </c>
      <c r="LU76">
        <v>5.4285714285714297</v>
      </c>
      <c r="LV76">
        <v>52591.636837169703</v>
      </c>
      <c r="LW76">
        <v>4104</v>
      </c>
      <c r="LX76">
        <v>2702</v>
      </c>
      <c r="LY76">
        <v>1351</v>
      </c>
      <c r="LZ76">
        <v>51</v>
      </c>
      <c r="MA76">
        <v>77</v>
      </c>
      <c r="MB76">
        <v>183</v>
      </c>
      <c r="MC76">
        <v>433</v>
      </c>
      <c r="MD76">
        <v>963</v>
      </c>
      <c r="ME76">
        <v>1506</v>
      </c>
      <c r="MF76">
        <v>809</v>
      </c>
      <c r="MG76">
        <v>133</v>
      </c>
      <c r="MH76">
        <v>756</v>
      </c>
      <c r="MI76">
        <v>512</v>
      </c>
      <c r="MJ76">
        <v>230</v>
      </c>
      <c r="MK76">
        <v>0.309973045822102</v>
      </c>
      <c r="ML76">
        <v>14</v>
      </c>
      <c r="MM76">
        <v>19</v>
      </c>
      <c r="MN76">
        <v>25</v>
      </c>
      <c r="MO76">
        <v>92</v>
      </c>
      <c r="MP76">
        <v>215</v>
      </c>
      <c r="MQ76">
        <v>248</v>
      </c>
      <c r="MR76">
        <v>130</v>
      </c>
      <c r="MS76">
        <v>27</v>
      </c>
      <c r="MT76">
        <v>52592</v>
      </c>
      <c r="MU76">
        <v>2.1173861356457699</v>
      </c>
      <c r="MV76">
        <v>44.8829787234043</v>
      </c>
      <c r="MW76">
        <v>48.053571428571402</v>
      </c>
      <c r="MX76">
        <v>45.671052631579002</v>
      </c>
      <c r="MY76">
        <v>7845.5311472368403</v>
      </c>
      <c r="MZ76">
        <v>4.5145130440789503</v>
      </c>
      <c r="NA76">
        <v>4.5</v>
      </c>
      <c r="NB76">
        <v>97.763157894736807</v>
      </c>
      <c r="NC76">
        <v>1550.0065789473699</v>
      </c>
      <c r="ND76">
        <v>0.51751824817518255</v>
      </c>
      <c r="NE76">
        <v>-1</v>
      </c>
      <c r="NF76">
        <v>47.411062960980061</v>
      </c>
      <c r="NG76">
        <v>3.505235368250101</v>
      </c>
      <c r="NH76">
        <v>0</v>
      </c>
      <c r="NI76">
        <v>0</v>
      </c>
      <c r="NJ76">
        <v>0</v>
      </c>
      <c r="NK76">
        <v>6</v>
      </c>
      <c r="NL76">
        <v>11</v>
      </c>
      <c r="NM76">
        <v>0</v>
      </c>
      <c r="NN76">
        <v>0</v>
      </c>
      <c r="NO76">
        <v>0</v>
      </c>
      <c r="NP76">
        <v>0.35294117647058831</v>
      </c>
      <c r="NQ76">
        <v>0.6470588235294118</v>
      </c>
      <c r="NR76">
        <v>69.117647058823536</v>
      </c>
      <c r="NS76">
        <v>17</v>
      </c>
      <c r="NT76">
        <v>0.41176470588235292</v>
      </c>
      <c r="NU76">
        <v>17</v>
      </c>
      <c r="NV76">
        <v>24.5</v>
      </c>
      <c r="NW76">
        <v>2</v>
      </c>
      <c r="NX76">
        <v>0</v>
      </c>
      <c r="NY76">
        <v>0</v>
      </c>
      <c r="NZ76">
        <v>0</v>
      </c>
      <c r="OA76">
        <v>0.5</v>
      </c>
      <c r="OB76">
        <v>0.5</v>
      </c>
      <c r="OC76">
        <v>0</v>
      </c>
      <c r="OD76">
        <v>0</v>
      </c>
      <c r="OE76">
        <v>2.9090909090909092</v>
      </c>
      <c r="OF76">
        <v>49.446893939393938</v>
      </c>
      <c r="OG76">
        <v>11</v>
      </c>
      <c r="OH76">
        <v>0.27272727272727271</v>
      </c>
      <c r="OI76">
        <v>0</v>
      </c>
      <c r="OJ76">
        <v>9.0909090909090912E-2</v>
      </c>
      <c r="OK76">
        <v>0.1818181818181818</v>
      </c>
      <c r="OL76">
        <v>0.27272727272727271</v>
      </c>
      <c r="OM76">
        <v>0</v>
      </c>
      <c r="ON76">
        <v>0.1818181818181818</v>
      </c>
      <c r="OO76">
        <v>22</v>
      </c>
      <c r="OP76">
        <v>21</v>
      </c>
      <c r="OQ76">
        <v>87</v>
      </c>
      <c r="OR76">
        <v>105</v>
      </c>
      <c r="OS76">
        <v>39</v>
      </c>
      <c r="OT76">
        <v>8.0291970802919707E-2</v>
      </c>
      <c r="OU76">
        <v>7.6642335766423361E-2</v>
      </c>
      <c r="OV76">
        <v>0.31751824817518248</v>
      </c>
      <c r="OW76">
        <v>0.38321167883211682</v>
      </c>
      <c r="OX76">
        <v>0.14233576642335771</v>
      </c>
      <c r="OY76">
        <v>47.105839416058387</v>
      </c>
      <c r="OZ76">
        <v>274</v>
      </c>
      <c r="PA76">
        <v>0.39676113360323889</v>
      </c>
      <c r="PB76">
        <v>247</v>
      </c>
      <c r="PC76">
        <v>10.816462711961041</v>
      </c>
      <c r="PD76">
        <v>3850</v>
      </c>
      <c r="PE76">
        <v>0.19896103896103889</v>
      </c>
      <c r="PF76">
        <v>0.19454545454545449</v>
      </c>
      <c r="PG76">
        <v>0.23584415584415591</v>
      </c>
      <c r="PH76">
        <v>0.2264935064935065</v>
      </c>
      <c r="PI76">
        <v>0.1215584415584416</v>
      </c>
      <c r="PJ76">
        <v>2.2077922077922078E-2</v>
      </c>
      <c r="PK76">
        <v>5.1948051948051948E-4</v>
      </c>
      <c r="PL76">
        <v>3619</v>
      </c>
      <c r="PM76">
        <v>2522</v>
      </c>
      <c r="PN76">
        <v>5232</v>
      </c>
      <c r="PO76">
        <v>6572</v>
      </c>
      <c r="PP76">
        <v>6215</v>
      </c>
      <c r="PQ76">
        <v>15</v>
      </c>
      <c r="PR76">
        <v>10.4</v>
      </c>
      <c r="PS76">
        <v>21.7</v>
      </c>
      <c r="PT76">
        <v>27.2</v>
      </c>
      <c r="PU76">
        <v>25.7</v>
      </c>
      <c r="PV76">
        <v>47.7</v>
      </c>
      <c r="PW76">
        <v>0.5167887913680651</v>
      </c>
    </row>
    <row r="77" spans="1:439" x14ac:dyDescent="0.3">
      <c r="A77" t="s">
        <v>800</v>
      </c>
      <c r="B77" t="s">
        <v>814</v>
      </c>
      <c r="C77">
        <v>1</v>
      </c>
      <c r="D77" t="s">
        <v>817</v>
      </c>
      <c r="E77" t="s">
        <v>821</v>
      </c>
      <c r="F77" t="s">
        <v>209</v>
      </c>
      <c r="G77" t="s">
        <v>637</v>
      </c>
      <c r="H77" t="s">
        <v>638</v>
      </c>
      <c r="I77" t="s">
        <v>639</v>
      </c>
      <c r="J77" t="s">
        <v>640</v>
      </c>
      <c r="K77">
        <v>11.338369999999999</v>
      </c>
      <c r="L77">
        <v>47.996606999999997</v>
      </c>
      <c r="M77" t="s">
        <v>642</v>
      </c>
      <c r="N77" t="s">
        <v>641</v>
      </c>
      <c r="O77" t="s">
        <v>642</v>
      </c>
      <c r="P77" t="s">
        <v>827</v>
      </c>
      <c r="Q77">
        <v>1</v>
      </c>
      <c r="R77">
        <v>11</v>
      </c>
      <c r="S77">
        <v>53</v>
      </c>
      <c r="T77">
        <v>73</v>
      </c>
      <c r="U77">
        <v>114</v>
      </c>
      <c r="V77">
        <v>9162000</v>
      </c>
      <c r="W77" t="s">
        <v>894</v>
      </c>
      <c r="X77">
        <v>0</v>
      </c>
      <c r="Y77">
        <v>61.85</v>
      </c>
      <c r="Z77">
        <v>14.7</v>
      </c>
      <c r="AA77">
        <v>3.516</v>
      </c>
      <c r="AB77">
        <v>3.97</v>
      </c>
      <c r="AC77">
        <v>45.5</v>
      </c>
      <c r="AD77">
        <v>20.100000000000001</v>
      </c>
      <c r="AE77">
        <v>72.45</v>
      </c>
      <c r="AF77">
        <v>165.54</v>
      </c>
      <c r="AG77">
        <v>219</v>
      </c>
      <c r="AH77">
        <v>8.11</v>
      </c>
      <c r="AI77">
        <v>3.79</v>
      </c>
      <c r="AJ77">
        <v>13.5</v>
      </c>
      <c r="AK77">
        <v>0</v>
      </c>
      <c r="AL77">
        <v>285</v>
      </c>
      <c r="AM77">
        <v>1</v>
      </c>
      <c r="AN77">
        <v>83.58</v>
      </c>
      <c r="AO77">
        <v>31.85</v>
      </c>
      <c r="AP77">
        <v>1.84</v>
      </c>
      <c r="AQ77">
        <v>53.1</v>
      </c>
      <c r="AR77">
        <v>47.903195429719382</v>
      </c>
      <c r="AS77">
        <v>3.08</v>
      </c>
      <c r="AT77">
        <v>1404.85</v>
      </c>
      <c r="AU77">
        <v>23741</v>
      </c>
      <c r="AV77">
        <v>382.91935483870969</v>
      </c>
      <c r="AW77">
        <v>11139</v>
      </c>
      <c r="AX77">
        <v>12602</v>
      </c>
      <c r="AY77">
        <v>5.53</v>
      </c>
      <c r="AZ77">
        <v>-43.1</v>
      </c>
      <c r="BA77">
        <v>45.7</v>
      </c>
      <c r="BB77">
        <v>26.048935703313589</v>
      </c>
      <c r="BC77">
        <v>574.76</v>
      </c>
      <c r="BD77">
        <v>0.52986633249791149</v>
      </c>
      <c r="BE77">
        <v>570</v>
      </c>
      <c r="BF77">
        <v>668</v>
      </c>
      <c r="BG77">
        <v>913</v>
      </c>
      <c r="BH77">
        <v>1228</v>
      </c>
      <c r="BI77">
        <v>816</v>
      </c>
      <c r="BJ77">
        <v>507</v>
      </c>
      <c r="BK77">
        <v>1189</v>
      </c>
      <c r="BL77">
        <v>1121</v>
      </c>
      <c r="BM77">
        <v>1238</v>
      </c>
      <c r="BN77">
        <v>1492</v>
      </c>
      <c r="BO77">
        <v>1562</v>
      </c>
      <c r="BP77">
        <v>1536</v>
      </c>
      <c r="BQ77">
        <v>1796</v>
      </c>
      <c r="BR77">
        <v>2228</v>
      </c>
      <c r="BS77">
        <v>1802</v>
      </c>
      <c r="BT77">
        <v>2500</v>
      </c>
      <c r="BU77">
        <v>3271</v>
      </c>
      <c r="BV77">
        <v>23940</v>
      </c>
      <c r="BW77">
        <v>304</v>
      </c>
      <c r="BX77">
        <v>344</v>
      </c>
      <c r="BY77">
        <v>480</v>
      </c>
      <c r="BZ77">
        <v>626</v>
      </c>
      <c r="CA77">
        <v>406</v>
      </c>
      <c r="CB77">
        <v>263</v>
      </c>
      <c r="CC77">
        <v>601</v>
      </c>
      <c r="CD77">
        <v>557</v>
      </c>
      <c r="CE77">
        <v>594</v>
      </c>
      <c r="CF77">
        <v>728</v>
      </c>
      <c r="CG77">
        <v>749</v>
      </c>
      <c r="CH77">
        <v>727</v>
      </c>
      <c r="CI77">
        <v>833</v>
      </c>
      <c r="CJ77">
        <v>1069</v>
      </c>
      <c r="CK77">
        <v>875</v>
      </c>
      <c r="CL77">
        <v>1098</v>
      </c>
      <c r="CM77">
        <v>1323</v>
      </c>
      <c r="CN77">
        <v>11255</v>
      </c>
      <c r="CO77">
        <v>266</v>
      </c>
      <c r="CP77">
        <v>324</v>
      </c>
      <c r="CQ77">
        <v>433</v>
      </c>
      <c r="CR77">
        <v>602</v>
      </c>
      <c r="CS77">
        <v>410</v>
      </c>
      <c r="CT77">
        <v>244</v>
      </c>
      <c r="CU77">
        <v>588</v>
      </c>
      <c r="CV77">
        <v>564</v>
      </c>
      <c r="CW77">
        <v>644</v>
      </c>
      <c r="CX77">
        <v>764</v>
      </c>
      <c r="CY77">
        <v>813</v>
      </c>
      <c r="CZ77">
        <v>809</v>
      </c>
      <c r="DA77">
        <v>963</v>
      </c>
      <c r="DB77">
        <v>1159</v>
      </c>
      <c r="DC77">
        <v>927</v>
      </c>
      <c r="DD77">
        <v>1402</v>
      </c>
      <c r="DE77">
        <v>1948</v>
      </c>
      <c r="DF77">
        <v>12685</v>
      </c>
      <c r="DG77">
        <v>0.14502287711208001</v>
      </c>
      <c r="DH77">
        <v>26.6</v>
      </c>
      <c r="DI77">
        <v>85.5</v>
      </c>
      <c r="DJ77">
        <v>33.950000000000003</v>
      </c>
      <c r="DK77">
        <v>92.22</v>
      </c>
      <c r="DL77">
        <v>32.43</v>
      </c>
      <c r="DM77">
        <v>61.25</v>
      </c>
      <c r="DN77">
        <v>147.88999999999999</v>
      </c>
      <c r="DO77">
        <v>86.64</v>
      </c>
      <c r="DP77">
        <v>67.099999999999994</v>
      </c>
      <c r="DQ77">
        <v>12.71</v>
      </c>
      <c r="DR77">
        <v>15.49</v>
      </c>
      <c r="DS77">
        <v>22.03</v>
      </c>
      <c r="DT77">
        <v>15.99</v>
      </c>
      <c r="DU77">
        <v>0</v>
      </c>
      <c r="DV77">
        <v>3.6</v>
      </c>
      <c r="DW77">
        <v>40.5</v>
      </c>
      <c r="DX77">
        <v>115.86</v>
      </c>
      <c r="DY77">
        <v>36.07</v>
      </c>
      <c r="DZ77">
        <v>1.87</v>
      </c>
      <c r="EA77">
        <v>17.350000000000001</v>
      </c>
      <c r="EB77">
        <v>12.39</v>
      </c>
      <c r="EC77">
        <v>-50.82</v>
      </c>
      <c r="ED77">
        <v>-20.75</v>
      </c>
      <c r="EE77">
        <v>13.43</v>
      </c>
      <c r="EF77">
        <v>1.03</v>
      </c>
      <c r="EG77">
        <v>3158.1222754620462</v>
      </c>
      <c r="EH77">
        <v>23.777785783766259</v>
      </c>
      <c r="EI77">
        <v>91.61</v>
      </c>
      <c r="EJ77">
        <v>37557.86</v>
      </c>
      <c r="EK77">
        <v>2320.62</v>
      </c>
      <c r="EL77">
        <v>740.6</v>
      </c>
      <c r="EM77">
        <v>19.63</v>
      </c>
      <c r="EN77">
        <v>43.51</v>
      </c>
      <c r="EO77">
        <v>0.25</v>
      </c>
      <c r="EP77">
        <v>5.98</v>
      </c>
      <c r="EQ77">
        <v>10.58</v>
      </c>
      <c r="ER77">
        <v>20.32</v>
      </c>
      <c r="ES77">
        <v>6.4</v>
      </c>
      <c r="ET77">
        <v>13.62</v>
      </c>
      <c r="EU77">
        <v>8.5500000000000007</v>
      </c>
      <c r="EV77">
        <v>54243</v>
      </c>
      <c r="EW77">
        <v>4160.6400000000003</v>
      </c>
      <c r="EX77">
        <v>37.5</v>
      </c>
      <c r="EY77">
        <v>60.67</v>
      </c>
      <c r="EZ77">
        <v>30.11</v>
      </c>
      <c r="FA77">
        <v>9.09</v>
      </c>
      <c r="FB77">
        <v>1.89</v>
      </c>
      <c r="FC77">
        <v>11808</v>
      </c>
      <c r="FD77">
        <v>31.16</v>
      </c>
      <c r="FE77">
        <v>8961</v>
      </c>
      <c r="FF77">
        <v>77.78</v>
      </c>
      <c r="FG77">
        <v>21.39</v>
      </c>
      <c r="FH77">
        <v>66</v>
      </c>
      <c r="FI77">
        <v>2</v>
      </c>
      <c r="FJ77">
        <v>66</v>
      </c>
      <c r="FK77">
        <v>0</v>
      </c>
      <c r="FL77">
        <v>59</v>
      </c>
      <c r="FM77">
        <v>2</v>
      </c>
      <c r="FN77">
        <v>58</v>
      </c>
      <c r="FO77">
        <v>0</v>
      </c>
      <c r="FP77">
        <v>5471</v>
      </c>
      <c r="FQ77">
        <v>291</v>
      </c>
      <c r="FR77">
        <v>5180</v>
      </c>
      <c r="FS77">
        <v>0</v>
      </c>
      <c r="FT77">
        <v>61.63</v>
      </c>
      <c r="FU77">
        <v>25.56</v>
      </c>
      <c r="FV77">
        <v>12.81</v>
      </c>
      <c r="FW77">
        <v>48.808041469534849</v>
      </c>
      <c r="FX77">
        <v>117.86894547627099</v>
      </c>
      <c r="FY77">
        <v>5.305625758609219</v>
      </c>
      <c r="FZ77">
        <v>367.17192196762289</v>
      </c>
      <c r="GA77">
        <v>166.67698694580579</v>
      </c>
      <c r="GB77">
        <v>70.716988371403346</v>
      </c>
      <c r="GC77">
        <v>65.600000000000009</v>
      </c>
      <c r="GD77">
        <v>96.700393119289856</v>
      </c>
      <c r="GE77">
        <v>3.2996068807101442</v>
      </c>
      <c r="GF77">
        <v>1.362369337979094</v>
      </c>
      <c r="GG77">
        <v>0</v>
      </c>
      <c r="GH77">
        <v>1</v>
      </c>
      <c r="GI77">
        <v>0</v>
      </c>
      <c r="GJ77">
        <v>0</v>
      </c>
      <c r="GK77">
        <v>1.90627380746794</v>
      </c>
      <c r="GL77">
        <v>0</v>
      </c>
      <c r="GM77">
        <v>0.31578947368421051</v>
      </c>
      <c r="GN77">
        <v>43.609022556390983</v>
      </c>
      <c r="GO77">
        <v>3.7593984962406013E-2</v>
      </c>
      <c r="GP77">
        <v>3.759398496240602</v>
      </c>
      <c r="GQ77">
        <v>93.233082706766908</v>
      </c>
      <c r="GR77">
        <v>399</v>
      </c>
      <c r="GS77">
        <v>2.5815418157814638</v>
      </c>
      <c r="GT77">
        <v>2.393851768689176</v>
      </c>
      <c r="GU77">
        <v>56.390977443609017</v>
      </c>
      <c r="GV77">
        <v>98.941798941798936</v>
      </c>
      <c r="GW77">
        <v>98.730395817774465</v>
      </c>
      <c r="GX77">
        <v>2.6883384991259001</v>
      </c>
      <c r="GY77">
        <v>142.43718005125251</v>
      </c>
      <c r="GZ77">
        <v>3.1657999999999999</v>
      </c>
      <c r="HA77">
        <v>47.284100000000002</v>
      </c>
      <c r="HB77">
        <v>0.86499999999999999</v>
      </c>
      <c r="HC77">
        <v>0.21</v>
      </c>
      <c r="HD77">
        <v>0.113</v>
      </c>
      <c r="HE77">
        <v>0.40600000000000003</v>
      </c>
      <c r="HF77">
        <v>0.16200000000000001</v>
      </c>
      <c r="HG77">
        <v>0.109</v>
      </c>
      <c r="HH77">
        <v>2.3E-2</v>
      </c>
      <c r="HI77">
        <v>3.3000000000000002E-2</v>
      </c>
      <c r="HJ77">
        <v>0.19900000000000001</v>
      </c>
      <c r="HK77">
        <v>0.499</v>
      </c>
      <c r="HL77">
        <v>0.247</v>
      </c>
      <c r="HM77">
        <v>646.20000000000005</v>
      </c>
      <c r="HN77">
        <v>3.274022146811931</v>
      </c>
      <c r="HO77">
        <v>488.61</v>
      </c>
      <c r="HP77">
        <v>450</v>
      </c>
      <c r="HQ77">
        <v>480.18</v>
      </c>
      <c r="HR77">
        <v>4.21</v>
      </c>
      <c r="HS77">
        <v>48</v>
      </c>
      <c r="HT77">
        <v>42</v>
      </c>
      <c r="HU77">
        <v>6</v>
      </c>
      <c r="HV77">
        <v>0</v>
      </c>
      <c r="HW77">
        <v>202.18187944905441</v>
      </c>
      <c r="HX77" t="s">
        <v>642</v>
      </c>
      <c r="HY77">
        <v>79</v>
      </c>
      <c r="HZ77">
        <v>4.34</v>
      </c>
      <c r="IA77">
        <v>4.2</v>
      </c>
      <c r="IB77">
        <v>4.5999999999999996</v>
      </c>
      <c r="IC77">
        <v>4.4000000000000004</v>
      </c>
      <c r="ID77">
        <v>4.5999999999999996</v>
      </c>
      <c r="IE77">
        <v>3.8</v>
      </c>
      <c r="IF77">
        <v>4.5</v>
      </c>
      <c r="IG77">
        <v>4.5999999999999996</v>
      </c>
      <c r="IH77">
        <v>3.8</v>
      </c>
      <c r="II77">
        <v>4.2</v>
      </c>
      <c r="IJ77">
        <v>3.9</v>
      </c>
      <c r="IK77">
        <v>4.5999999999999996</v>
      </c>
      <c r="IL77">
        <v>5.0999999999999996</v>
      </c>
      <c r="IM77">
        <v>4.5</v>
      </c>
      <c r="IN77">
        <v>5.0999999999999996</v>
      </c>
      <c r="IO77">
        <v>4</v>
      </c>
      <c r="IP77">
        <v>5</v>
      </c>
      <c r="IQ77">
        <v>4</v>
      </c>
      <c r="IR77">
        <v>4.5999999999999996</v>
      </c>
      <c r="IS77">
        <v>4.4000000000000004</v>
      </c>
      <c r="IT77">
        <v>3.7</v>
      </c>
      <c r="IU77">
        <v>4.5999999999999996</v>
      </c>
      <c r="IV77">
        <v>4.8</v>
      </c>
      <c r="IW77">
        <v>4.9000000000000004</v>
      </c>
      <c r="IX77">
        <v>4.0999999999999996</v>
      </c>
      <c r="IY77">
        <v>4.3</v>
      </c>
      <c r="IZ77">
        <v>5</v>
      </c>
      <c r="JA77">
        <v>4.9000000000000004</v>
      </c>
      <c r="JB77">
        <v>3.7</v>
      </c>
      <c r="JC77">
        <v>3.7</v>
      </c>
      <c r="JD77">
        <v>3.3</v>
      </c>
      <c r="JE77">
        <v>3.9</v>
      </c>
      <c r="JF77">
        <v>4.3</v>
      </c>
      <c r="JG77" t="s">
        <v>203</v>
      </c>
      <c r="JH77">
        <v>75</v>
      </c>
      <c r="JI77">
        <v>404</v>
      </c>
      <c r="JJ77">
        <v>4.42</v>
      </c>
      <c r="JK77">
        <v>4.2</v>
      </c>
      <c r="JL77">
        <v>4.8</v>
      </c>
      <c r="JM77">
        <v>4.4000000000000004</v>
      </c>
      <c r="JN77">
        <v>4.7</v>
      </c>
      <c r="JO77">
        <v>3.9</v>
      </c>
      <c r="JP77">
        <v>4</v>
      </c>
      <c r="JQ77">
        <v>4.5</v>
      </c>
      <c r="JR77">
        <v>3.8</v>
      </c>
      <c r="JS77">
        <v>4.7</v>
      </c>
      <c r="JT77">
        <v>4.2</v>
      </c>
      <c r="JU77">
        <v>5</v>
      </c>
      <c r="JV77">
        <v>5.2</v>
      </c>
      <c r="JW77">
        <v>4.5</v>
      </c>
      <c r="JX77">
        <v>5.0999999999999996</v>
      </c>
      <c r="JY77">
        <v>4.4000000000000004</v>
      </c>
      <c r="JZ77">
        <v>4.9000000000000004</v>
      </c>
      <c r="KA77">
        <v>4.2</v>
      </c>
      <c r="KB77">
        <v>4.7</v>
      </c>
      <c r="KC77">
        <v>4.2</v>
      </c>
      <c r="KD77">
        <v>3.4</v>
      </c>
      <c r="KE77">
        <v>4.7</v>
      </c>
      <c r="KF77">
        <v>4.8</v>
      </c>
      <c r="KG77">
        <v>5</v>
      </c>
      <c r="KH77">
        <v>4.4000000000000004</v>
      </c>
      <c r="KI77">
        <v>4.0999999999999996</v>
      </c>
      <c r="KJ77">
        <v>5.0999999999999996</v>
      </c>
      <c r="KK77">
        <v>4.8</v>
      </c>
      <c r="KL77">
        <v>3.6</v>
      </c>
      <c r="KM77">
        <v>4.0999999999999996</v>
      </c>
      <c r="KN77">
        <v>3.5</v>
      </c>
      <c r="KO77">
        <v>3.8</v>
      </c>
      <c r="KP77">
        <v>4.8</v>
      </c>
      <c r="KQ77" t="s">
        <v>203</v>
      </c>
      <c r="KR77">
        <v>97.2</v>
      </c>
      <c r="KS77">
        <v>3.9</v>
      </c>
      <c r="KT77">
        <v>9.9</v>
      </c>
      <c r="KU77">
        <v>1.49</v>
      </c>
      <c r="KV77">
        <v>47.38</v>
      </c>
      <c r="KW77">
        <v>15.7</v>
      </c>
      <c r="KX77">
        <v>22.05</v>
      </c>
      <c r="KY77">
        <v>0</v>
      </c>
      <c r="KZ77">
        <v>754.87999999999988</v>
      </c>
      <c r="LA77">
        <v>80.05</v>
      </c>
      <c r="LB77">
        <v>1013.06</v>
      </c>
      <c r="LC77">
        <v>66.88</v>
      </c>
      <c r="LD77">
        <v>1059.18</v>
      </c>
      <c r="LE77">
        <v>63.590000000000011</v>
      </c>
      <c r="LF77">
        <v>226.61</v>
      </c>
      <c r="LG77">
        <v>98.58</v>
      </c>
      <c r="LH77">
        <v>77.13</v>
      </c>
      <c r="LI77">
        <v>69.94</v>
      </c>
      <c r="LJ77">
        <v>24.05</v>
      </c>
      <c r="LK77">
        <v>19.87</v>
      </c>
      <c r="LL77">
        <v>8.32</v>
      </c>
      <c r="LM77">
        <v>5.33</v>
      </c>
      <c r="LN77">
        <v>3.94</v>
      </c>
      <c r="LO77">
        <v>22.77</v>
      </c>
      <c r="LP77">
        <v>2.17</v>
      </c>
      <c r="LQ77">
        <v>12.18</v>
      </c>
      <c r="LR77">
        <v>2.7</v>
      </c>
      <c r="LS77">
        <v>51.484848484848499</v>
      </c>
      <c r="LT77">
        <v>10.8943511450382</v>
      </c>
      <c r="LU77">
        <v>4.7258297258297297</v>
      </c>
      <c r="LV77">
        <v>35678.941148875201</v>
      </c>
      <c r="LW77">
        <v>3275</v>
      </c>
      <c r="LX77">
        <v>1846</v>
      </c>
      <c r="LY77">
        <v>1330</v>
      </c>
      <c r="LZ77">
        <v>99</v>
      </c>
      <c r="MA77">
        <v>438</v>
      </c>
      <c r="MB77">
        <v>192</v>
      </c>
      <c r="MC77">
        <v>345</v>
      </c>
      <c r="MD77">
        <v>956</v>
      </c>
      <c r="ME77">
        <v>808</v>
      </c>
      <c r="MF77">
        <v>458</v>
      </c>
      <c r="MG77">
        <v>78</v>
      </c>
      <c r="MH77">
        <v>693</v>
      </c>
      <c r="MI77">
        <v>413</v>
      </c>
      <c r="MJ77">
        <v>263</v>
      </c>
      <c r="MK77">
        <v>0.38905325443786998</v>
      </c>
      <c r="ML77">
        <v>18</v>
      </c>
      <c r="MM77">
        <v>43</v>
      </c>
      <c r="MN77">
        <v>44</v>
      </c>
      <c r="MO77">
        <v>111</v>
      </c>
      <c r="MP77">
        <v>194</v>
      </c>
      <c r="MQ77">
        <v>211</v>
      </c>
      <c r="MR77">
        <v>76</v>
      </c>
      <c r="MS77">
        <v>14</v>
      </c>
      <c r="MT77">
        <v>35679</v>
      </c>
      <c r="MU77">
        <v>1.50284070379829</v>
      </c>
      <c r="MV77">
        <v>45.979381443298998</v>
      </c>
      <c r="MW77">
        <v>45.517241379310299</v>
      </c>
      <c r="MX77">
        <v>45.2492211838006</v>
      </c>
      <c r="MY77">
        <v>12099.1766594704</v>
      </c>
      <c r="MZ77">
        <v>4.6258676330218096</v>
      </c>
      <c r="NA77">
        <v>5.0093457943925204</v>
      </c>
      <c r="NB77">
        <v>103.267912772586</v>
      </c>
      <c r="NC77">
        <v>2204.6884735202502</v>
      </c>
      <c r="ND77">
        <v>0.31649189704480463</v>
      </c>
      <c r="NE77">
        <v>-1</v>
      </c>
      <c r="NF77">
        <v>52.648296522713459</v>
      </c>
      <c r="NG77">
        <v>4.995095220739687</v>
      </c>
      <c r="NH77">
        <v>26</v>
      </c>
      <c r="NI77">
        <v>17</v>
      </c>
      <c r="NJ77">
        <v>36</v>
      </c>
      <c r="NK77">
        <v>38</v>
      </c>
      <c r="NL77">
        <v>38</v>
      </c>
      <c r="NM77">
        <v>0.16774193548387101</v>
      </c>
      <c r="NN77">
        <v>0.1096774193548387</v>
      </c>
      <c r="NO77">
        <v>0.23225806451612899</v>
      </c>
      <c r="NP77">
        <v>0.24516129032258061</v>
      </c>
      <c r="NQ77">
        <v>0.24516129032258061</v>
      </c>
      <c r="NR77">
        <v>45.58064516129032</v>
      </c>
      <c r="NS77">
        <v>155</v>
      </c>
      <c r="NT77">
        <v>0.50322580645161286</v>
      </c>
      <c r="NU77">
        <v>155</v>
      </c>
      <c r="NV77">
        <v>23.916666666666671</v>
      </c>
      <c r="NW77">
        <v>8</v>
      </c>
      <c r="NX77">
        <v>0.125</v>
      </c>
      <c r="NY77">
        <v>0</v>
      </c>
      <c r="NZ77">
        <v>0.125</v>
      </c>
      <c r="OA77">
        <v>0.125</v>
      </c>
      <c r="OB77">
        <v>0.5</v>
      </c>
      <c r="OC77">
        <v>0.125</v>
      </c>
      <c r="OD77">
        <v>0</v>
      </c>
      <c r="OE77">
        <v>3.8214285714285721</v>
      </c>
      <c r="OF77">
        <v>29.203696641156458</v>
      </c>
      <c r="OG77">
        <v>112</v>
      </c>
      <c r="OH77">
        <v>0.1607142857142857</v>
      </c>
      <c r="OI77">
        <v>0.2410714285714286</v>
      </c>
      <c r="OJ77">
        <v>0.1517857142857143</v>
      </c>
      <c r="OK77">
        <v>0.2142857142857143</v>
      </c>
      <c r="OL77">
        <v>0.1607142857142857</v>
      </c>
      <c r="OM77">
        <v>2.6785714285714281E-2</v>
      </c>
      <c r="ON77">
        <v>4.4642857142857137E-2</v>
      </c>
      <c r="OO77">
        <v>24</v>
      </c>
      <c r="OP77">
        <v>32</v>
      </c>
      <c r="OQ77">
        <v>138</v>
      </c>
      <c r="OR77">
        <v>146</v>
      </c>
      <c r="OS77">
        <v>33</v>
      </c>
      <c r="OT77">
        <v>6.4343163538873996E-2</v>
      </c>
      <c r="OU77">
        <v>8.5790884718498661E-2</v>
      </c>
      <c r="OV77">
        <v>0.36997319034852549</v>
      </c>
      <c r="OW77">
        <v>0.39142091152815012</v>
      </c>
      <c r="OX77">
        <v>8.8471849865951746E-2</v>
      </c>
      <c r="OY77">
        <v>46.52278820375335</v>
      </c>
      <c r="OZ77">
        <v>373</v>
      </c>
      <c r="PA77">
        <v>0.42028985507246369</v>
      </c>
      <c r="PB77">
        <v>345</v>
      </c>
      <c r="PC77">
        <v>13.505776387641269</v>
      </c>
      <c r="PD77">
        <v>3964</v>
      </c>
      <c r="PE77">
        <v>0.25706357214934411</v>
      </c>
      <c r="PF77">
        <v>0.15363269424823409</v>
      </c>
      <c r="PG77">
        <v>0.12916246215943489</v>
      </c>
      <c r="PH77">
        <v>0.20131180625630679</v>
      </c>
      <c r="PI77">
        <v>0.22452068617558019</v>
      </c>
      <c r="PJ77">
        <v>3.2542885973763883E-2</v>
      </c>
      <c r="PK77">
        <v>1.765893037336024E-3</v>
      </c>
      <c r="PL77">
        <v>4151</v>
      </c>
      <c r="PM77">
        <v>2750</v>
      </c>
      <c r="PN77">
        <v>5754</v>
      </c>
      <c r="PO77">
        <v>5761</v>
      </c>
      <c r="PP77">
        <v>5754</v>
      </c>
      <c r="PQ77">
        <v>17.2</v>
      </c>
      <c r="PR77">
        <v>11.4</v>
      </c>
      <c r="PS77">
        <v>23.8</v>
      </c>
      <c r="PT77">
        <v>23.8</v>
      </c>
      <c r="PU77">
        <v>23.8</v>
      </c>
      <c r="PV77">
        <v>45.7</v>
      </c>
      <c r="PW77">
        <v>0.53081167600353818</v>
      </c>
    </row>
    <row r="78" spans="1:439" x14ac:dyDescent="0.3">
      <c r="A78" t="s">
        <v>800</v>
      </c>
      <c r="B78" t="s">
        <v>814</v>
      </c>
      <c r="C78">
        <v>1</v>
      </c>
      <c r="D78" t="s">
        <v>817</v>
      </c>
      <c r="E78" t="s">
        <v>820</v>
      </c>
      <c r="F78" t="s">
        <v>209</v>
      </c>
      <c r="G78" t="s">
        <v>455</v>
      </c>
      <c r="H78" t="s">
        <v>460</v>
      </c>
      <c r="I78" t="s">
        <v>461</v>
      </c>
      <c r="J78" t="s">
        <v>458</v>
      </c>
      <c r="K78">
        <v>8.7322860000000002</v>
      </c>
      <c r="L78">
        <v>50.659883999999998</v>
      </c>
      <c r="M78" t="s">
        <v>789</v>
      </c>
      <c r="N78" t="s">
        <v>885</v>
      </c>
      <c r="O78" t="s">
        <v>459</v>
      </c>
      <c r="P78" t="s">
        <v>828</v>
      </c>
      <c r="Q78">
        <v>2</v>
      </c>
      <c r="R78">
        <v>21</v>
      </c>
      <c r="S78">
        <v>54</v>
      </c>
      <c r="T78">
        <v>76</v>
      </c>
      <c r="U78">
        <v>214</v>
      </c>
      <c r="V78">
        <v>0</v>
      </c>
      <c r="W78" t="s">
        <v>900</v>
      </c>
      <c r="X78">
        <v>0</v>
      </c>
      <c r="Y78">
        <v>28.58</v>
      </c>
      <c r="Z78">
        <v>9.3000000000000007</v>
      </c>
      <c r="AA78">
        <v>3.601</v>
      </c>
      <c r="AB78">
        <v>3.86</v>
      </c>
      <c r="AC78">
        <v>39.9</v>
      </c>
      <c r="AD78">
        <v>19.2</v>
      </c>
      <c r="AE78">
        <v>29.24</v>
      </c>
      <c r="AF78">
        <v>79.52</v>
      </c>
      <c r="AG78">
        <v>274</v>
      </c>
      <c r="AH78">
        <v>3.9500000000000011</v>
      </c>
      <c r="AI78">
        <v>3.87</v>
      </c>
      <c r="AJ78">
        <v>17.600000000000001</v>
      </c>
      <c r="AK78">
        <v>0</v>
      </c>
      <c r="AL78">
        <v>0</v>
      </c>
      <c r="AM78">
        <v>0</v>
      </c>
      <c r="AN78">
        <v>132.41999999999999</v>
      </c>
      <c r="AO78">
        <v>36.35</v>
      </c>
      <c r="AP78">
        <v>2.08</v>
      </c>
      <c r="AQ78">
        <v>48.04</v>
      </c>
      <c r="AR78">
        <v>45.314059381237527</v>
      </c>
      <c r="AS78">
        <v>4.08</v>
      </c>
      <c r="AT78">
        <v>185.23</v>
      </c>
      <c r="AU78">
        <v>8551</v>
      </c>
      <c r="AV78">
        <v>294.86206896551732</v>
      </c>
      <c r="AW78">
        <v>4237</v>
      </c>
      <c r="AX78">
        <v>4314</v>
      </c>
      <c r="AY78">
        <v>5.23</v>
      </c>
      <c r="AZ78">
        <v>-15.7</v>
      </c>
      <c r="BA78">
        <v>45.2</v>
      </c>
      <c r="BB78">
        <v>31.705598813496469</v>
      </c>
      <c r="BC78">
        <v>342.69</v>
      </c>
      <c r="BD78">
        <v>0.50370799536500577</v>
      </c>
      <c r="BE78">
        <v>236</v>
      </c>
      <c r="BF78">
        <v>223</v>
      </c>
      <c r="BG78">
        <v>350</v>
      </c>
      <c r="BH78">
        <v>394</v>
      </c>
      <c r="BI78">
        <v>213</v>
      </c>
      <c r="BJ78">
        <v>140</v>
      </c>
      <c r="BK78">
        <v>407</v>
      </c>
      <c r="BL78">
        <v>454</v>
      </c>
      <c r="BM78">
        <v>510</v>
      </c>
      <c r="BN78">
        <v>504</v>
      </c>
      <c r="BO78">
        <v>503</v>
      </c>
      <c r="BP78">
        <v>423</v>
      </c>
      <c r="BQ78">
        <v>592</v>
      </c>
      <c r="BR78">
        <v>733</v>
      </c>
      <c r="BS78">
        <v>699</v>
      </c>
      <c r="BT78">
        <v>1036</v>
      </c>
      <c r="BU78">
        <v>938</v>
      </c>
      <c r="BV78">
        <v>8630</v>
      </c>
      <c r="BW78">
        <v>128</v>
      </c>
      <c r="BX78">
        <v>117</v>
      </c>
      <c r="BY78">
        <v>167</v>
      </c>
      <c r="BZ78">
        <v>182</v>
      </c>
      <c r="CA78">
        <v>106</v>
      </c>
      <c r="CB78">
        <v>74</v>
      </c>
      <c r="CC78">
        <v>210</v>
      </c>
      <c r="CD78">
        <v>235</v>
      </c>
      <c r="CE78">
        <v>260</v>
      </c>
      <c r="CF78">
        <v>257</v>
      </c>
      <c r="CG78">
        <v>247</v>
      </c>
      <c r="CH78">
        <v>221</v>
      </c>
      <c r="CI78">
        <v>309</v>
      </c>
      <c r="CJ78">
        <v>376</v>
      </c>
      <c r="CK78">
        <v>351</v>
      </c>
      <c r="CL78">
        <v>512</v>
      </c>
      <c r="CM78">
        <v>414</v>
      </c>
      <c r="CN78">
        <v>4283</v>
      </c>
      <c r="CO78">
        <v>108</v>
      </c>
      <c r="CP78">
        <v>106</v>
      </c>
      <c r="CQ78">
        <v>183</v>
      </c>
      <c r="CR78">
        <v>212</v>
      </c>
      <c r="CS78">
        <v>107</v>
      </c>
      <c r="CT78">
        <v>66</v>
      </c>
      <c r="CU78">
        <v>197</v>
      </c>
      <c r="CV78">
        <v>219</v>
      </c>
      <c r="CW78">
        <v>250</v>
      </c>
      <c r="CX78">
        <v>247</v>
      </c>
      <c r="CY78">
        <v>256</v>
      </c>
      <c r="CZ78">
        <v>202</v>
      </c>
      <c r="DA78">
        <v>283</v>
      </c>
      <c r="DB78">
        <v>357</v>
      </c>
      <c r="DC78">
        <v>348</v>
      </c>
      <c r="DD78">
        <v>524</v>
      </c>
      <c r="DE78">
        <v>524</v>
      </c>
      <c r="DF78">
        <v>4347</v>
      </c>
      <c r="DG78">
        <v>0.13295581775902199</v>
      </c>
      <c r="DH78">
        <v>23.4</v>
      </c>
      <c r="DI78">
        <v>74.7</v>
      </c>
      <c r="DJ78">
        <v>32.68</v>
      </c>
      <c r="DK78">
        <v>87.63</v>
      </c>
      <c r="DL78">
        <v>12.68</v>
      </c>
      <c r="DM78">
        <v>37.29</v>
      </c>
      <c r="DN78">
        <v>37.29</v>
      </c>
      <c r="DO78">
        <v>0</v>
      </c>
      <c r="DP78">
        <v>0</v>
      </c>
      <c r="DQ78">
        <v>13.19</v>
      </c>
      <c r="DR78">
        <v>141.24</v>
      </c>
      <c r="DS78">
        <v>0</v>
      </c>
      <c r="DT78">
        <v>0</v>
      </c>
      <c r="DU78">
        <v>0</v>
      </c>
      <c r="DV78">
        <v>4.9000000000000004</v>
      </c>
      <c r="DW78">
        <v>31</v>
      </c>
      <c r="DX78">
        <v>101.3</v>
      </c>
      <c r="DY78">
        <v>30.86</v>
      </c>
      <c r="DZ78">
        <v>-86.32</v>
      </c>
      <c r="EA78">
        <v>108.91</v>
      </c>
      <c r="EB78">
        <v>-54.88</v>
      </c>
      <c r="EC78">
        <v>-30.1</v>
      </c>
      <c r="ED78">
        <v>-108.41</v>
      </c>
      <c r="EE78">
        <v>-47.03</v>
      </c>
      <c r="EF78">
        <v>-1.36</v>
      </c>
      <c r="EG78">
        <v>8847.9315591536761</v>
      </c>
      <c r="EH78">
        <v>82.895530100766521</v>
      </c>
      <c r="EI78">
        <v>74.27</v>
      </c>
      <c r="EJ78">
        <v>26282.720000000001</v>
      </c>
      <c r="EK78">
        <v>1069.8499999999999</v>
      </c>
      <c r="EL78">
        <v>213.74</v>
      </c>
      <c r="EM78">
        <v>13.66</v>
      </c>
      <c r="EN78">
        <v>43.03</v>
      </c>
      <c r="EO78">
        <v>0.43</v>
      </c>
      <c r="EP78">
        <v>4.92</v>
      </c>
      <c r="EQ78">
        <v>9.36</v>
      </c>
      <c r="ER78">
        <v>8.64</v>
      </c>
      <c r="ES78">
        <v>3.56</v>
      </c>
      <c r="ET78">
        <v>8.0399999999999991</v>
      </c>
      <c r="EU78">
        <v>2.5</v>
      </c>
      <c r="EV78">
        <v>45740</v>
      </c>
      <c r="EW78">
        <v>3527.76</v>
      </c>
      <c r="EX78">
        <v>22.11</v>
      </c>
      <c r="EY78">
        <v>63.03</v>
      </c>
      <c r="EZ78">
        <v>19.22</v>
      </c>
      <c r="FA78">
        <v>14.66</v>
      </c>
      <c r="FB78">
        <v>0.94</v>
      </c>
      <c r="FC78">
        <v>1243</v>
      </c>
      <c r="FD78">
        <v>34.14</v>
      </c>
      <c r="FE78">
        <v>3419</v>
      </c>
      <c r="FF78">
        <v>53.33</v>
      </c>
      <c r="FG78">
        <v>33.35</v>
      </c>
      <c r="FH78">
        <v>10</v>
      </c>
      <c r="FI78">
        <v>0</v>
      </c>
      <c r="FJ78">
        <v>10</v>
      </c>
      <c r="FK78">
        <v>0</v>
      </c>
      <c r="FL78">
        <v>9</v>
      </c>
      <c r="FM78">
        <v>0</v>
      </c>
      <c r="FN78">
        <v>9</v>
      </c>
      <c r="FO78">
        <v>0</v>
      </c>
      <c r="FP78">
        <v>486</v>
      </c>
      <c r="FQ78">
        <v>0</v>
      </c>
      <c r="FR78">
        <v>486</v>
      </c>
      <c r="FS78">
        <v>0</v>
      </c>
      <c r="FT78">
        <v>60.86</v>
      </c>
      <c r="FU78">
        <v>24.9</v>
      </c>
      <c r="FV78">
        <v>14.24</v>
      </c>
      <c r="FW78">
        <v>18.573617047274489</v>
      </c>
      <c r="FX78">
        <v>46.014730749902853</v>
      </c>
      <c r="FZ78">
        <v>228.27527593798661</v>
      </c>
      <c r="GA78">
        <v>64.588347797177349</v>
      </c>
      <c r="GB78">
        <v>71.243083805766275</v>
      </c>
      <c r="GC78">
        <v>75.8</v>
      </c>
      <c r="GD78">
        <v>98.637509262445604</v>
      </c>
      <c r="GE78">
        <v>1.362490737554396</v>
      </c>
      <c r="GF78">
        <v>1.2153846153846151</v>
      </c>
      <c r="GG78">
        <v>0</v>
      </c>
      <c r="GH78">
        <v>1</v>
      </c>
      <c r="GI78">
        <v>0</v>
      </c>
      <c r="GJ78">
        <v>0</v>
      </c>
      <c r="GK78">
        <v>0.35187385426537371</v>
      </c>
      <c r="GL78">
        <v>0</v>
      </c>
      <c r="GM78">
        <v>0.17129629629629631</v>
      </c>
      <c r="GN78">
        <v>18.055555555555561</v>
      </c>
      <c r="GO78">
        <v>0</v>
      </c>
      <c r="GP78">
        <v>2.3148148148148149</v>
      </c>
      <c r="GQ78">
        <v>95.833333333333343</v>
      </c>
      <c r="GR78">
        <v>216</v>
      </c>
      <c r="GS78">
        <v>1.9920729444257279</v>
      </c>
      <c r="GT78">
        <v>3.3442564698866581</v>
      </c>
      <c r="GU78">
        <v>81.944444444444443</v>
      </c>
      <c r="GV78">
        <v>100</v>
      </c>
      <c r="GW78">
        <v>100</v>
      </c>
      <c r="GX78">
        <v>2.227184406799219</v>
      </c>
      <c r="GY78">
        <v>132.39230126852229</v>
      </c>
      <c r="GZ78">
        <v>3.1194000000000002</v>
      </c>
      <c r="HA78">
        <v>40.723100000000002</v>
      </c>
      <c r="HB78">
        <v>0.85399999999999998</v>
      </c>
      <c r="HC78">
        <v>0.20799999999999999</v>
      </c>
      <c r="HD78">
        <v>9.5000000000000001E-2</v>
      </c>
      <c r="HE78">
        <v>0.48399999999999999</v>
      </c>
      <c r="HF78">
        <v>0.13600000000000001</v>
      </c>
      <c r="HG78">
        <v>7.6999999999999999E-2</v>
      </c>
      <c r="HH78">
        <v>2.4E-2</v>
      </c>
      <c r="HI78">
        <v>3.1E-2</v>
      </c>
      <c r="HJ78">
        <v>0.17699999999999999</v>
      </c>
      <c r="HK78">
        <v>0.57099999999999995</v>
      </c>
      <c r="HL78">
        <v>0.19700000000000001</v>
      </c>
      <c r="HM78">
        <v>565</v>
      </c>
      <c r="HN78">
        <v>2.05499460214644</v>
      </c>
      <c r="HO78">
        <v>350.84</v>
      </c>
      <c r="HP78">
        <v>369.1</v>
      </c>
      <c r="HQ78">
        <v>280.67</v>
      </c>
      <c r="HR78">
        <v>11.69</v>
      </c>
      <c r="HS78">
        <v>1</v>
      </c>
      <c r="HT78">
        <v>0</v>
      </c>
      <c r="HU78">
        <v>1</v>
      </c>
      <c r="HV78">
        <v>0</v>
      </c>
      <c r="HW78">
        <v>11.694538650450241</v>
      </c>
      <c r="KR78">
        <v>97.9</v>
      </c>
      <c r="KS78">
        <v>14.81</v>
      </c>
      <c r="KT78">
        <v>25.54</v>
      </c>
      <c r="KU78">
        <v>5.65</v>
      </c>
      <c r="KV78">
        <v>53.46</v>
      </c>
      <c r="KW78">
        <v>14.51</v>
      </c>
      <c r="KX78">
        <v>12.86</v>
      </c>
      <c r="KY78">
        <v>12.86</v>
      </c>
      <c r="KZ78">
        <v>1100.49</v>
      </c>
      <c r="LA78">
        <v>60.51</v>
      </c>
      <c r="LB78">
        <v>1192.71</v>
      </c>
      <c r="LC78">
        <v>55.42</v>
      </c>
      <c r="LD78">
        <v>413.3</v>
      </c>
      <c r="LE78">
        <v>98.68</v>
      </c>
      <c r="LF78">
        <v>281.38</v>
      </c>
      <c r="LG78">
        <v>99.05</v>
      </c>
      <c r="LH78">
        <v>68.7</v>
      </c>
      <c r="LI78">
        <v>88.65</v>
      </c>
      <c r="LJ78">
        <v>-175.14</v>
      </c>
      <c r="LK78">
        <v>20.78</v>
      </c>
      <c r="LL78">
        <v>13.33</v>
      </c>
      <c r="LM78">
        <v>3.46</v>
      </c>
      <c r="LN78">
        <v>1.27</v>
      </c>
      <c r="LO78">
        <v>0</v>
      </c>
      <c r="LP78">
        <v>0</v>
      </c>
      <c r="LQ78">
        <v>8.6</v>
      </c>
      <c r="LS78">
        <v>70.712871287128706</v>
      </c>
      <c r="LT78">
        <v>10.6809571286142</v>
      </c>
      <c r="LU78">
        <v>6.6204620462046204</v>
      </c>
      <c r="LV78">
        <v>21425.642263138801</v>
      </c>
      <c r="LW78">
        <v>2006</v>
      </c>
      <c r="LX78">
        <v>973</v>
      </c>
      <c r="LY78">
        <v>961</v>
      </c>
      <c r="LZ78">
        <v>72</v>
      </c>
      <c r="MA78">
        <v>72</v>
      </c>
      <c r="MB78">
        <v>26</v>
      </c>
      <c r="MC78">
        <v>336</v>
      </c>
      <c r="MD78">
        <v>622</v>
      </c>
      <c r="ME78">
        <v>577</v>
      </c>
      <c r="MF78">
        <v>314</v>
      </c>
      <c r="MG78">
        <v>59</v>
      </c>
      <c r="MH78">
        <v>303</v>
      </c>
      <c r="MI78">
        <v>178</v>
      </c>
      <c r="MJ78">
        <v>115</v>
      </c>
      <c r="MK78">
        <v>0.39249146757679199</v>
      </c>
      <c r="ML78">
        <v>10</v>
      </c>
      <c r="MM78">
        <v>15</v>
      </c>
      <c r="MN78">
        <v>11</v>
      </c>
      <c r="MO78">
        <v>43</v>
      </c>
      <c r="MP78">
        <v>95</v>
      </c>
      <c r="MQ78">
        <v>79</v>
      </c>
      <c r="MR78">
        <v>45</v>
      </c>
      <c r="MS78">
        <v>15</v>
      </c>
      <c r="MT78">
        <v>21426</v>
      </c>
      <c r="MU78">
        <v>2.5056300155699698</v>
      </c>
      <c r="MV78">
        <v>47.043478260869598</v>
      </c>
      <c r="MW78">
        <v>45.7777777777778</v>
      </c>
      <c r="MX78">
        <v>46.014814814814798</v>
      </c>
      <c r="MY78">
        <v>10250.745800814801</v>
      </c>
      <c r="MZ78">
        <v>4.4056216925925904</v>
      </c>
      <c r="NA78">
        <v>4.2222222222222197</v>
      </c>
      <c r="NB78">
        <v>94.370370370370395</v>
      </c>
      <c r="NC78">
        <v>1912.8444444444399</v>
      </c>
      <c r="ND78">
        <v>0.46919431279620849</v>
      </c>
      <c r="NE78">
        <v>-1</v>
      </c>
      <c r="NF78">
        <v>51.522004684264878</v>
      </c>
      <c r="NG78">
        <v>4.0427124255228284</v>
      </c>
      <c r="NH78">
        <v>9</v>
      </c>
      <c r="NI78">
        <v>5</v>
      </c>
      <c r="NJ78">
        <v>16</v>
      </c>
      <c r="NK78">
        <v>47</v>
      </c>
      <c r="NL78">
        <v>12</v>
      </c>
      <c r="NM78">
        <v>0.101123595505618</v>
      </c>
      <c r="NN78">
        <v>5.6179775280898868E-2</v>
      </c>
      <c r="NO78">
        <v>0.1797752808988764</v>
      </c>
      <c r="NP78">
        <v>0.5280898876404494</v>
      </c>
      <c r="NQ78">
        <v>0.1348314606741573</v>
      </c>
      <c r="NR78">
        <v>49.264044943820217</v>
      </c>
      <c r="NS78">
        <v>89</v>
      </c>
      <c r="NT78">
        <v>0.5168539325842697</v>
      </c>
      <c r="NU78">
        <v>89</v>
      </c>
      <c r="NV78">
        <v>13.5</v>
      </c>
      <c r="NW78">
        <v>2</v>
      </c>
      <c r="NX78">
        <v>0</v>
      </c>
      <c r="NY78">
        <v>0</v>
      </c>
      <c r="NZ78">
        <v>0.5</v>
      </c>
      <c r="OA78">
        <v>0</v>
      </c>
      <c r="OB78">
        <v>0.5</v>
      </c>
      <c r="OC78">
        <v>0</v>
      </c>
      <c r="OD78">
        <v>0</v>
      </c>
      <c r="OE78">
        <v>3.2380952380952381</v>
      </c>
      <c r="OF78">
        <v>13.239477702191991</v>
      </c>
      <c r="OG78">
        <v>63</v>
      </c>
      <c r="OH78">
        <v>0.33333333333333331</v>
      </c>
      <c r="OI78">
        <v>4.7619047619047623E-2</v>
      </c>
      <c r="OJ78">
        <v>0.17460317460317459</v>
      </c>
      <c r="OK78">
        <v>0.23809523809523811</v>
      </c>
      <c r="OL78">
        <v>0.17460317460317459</v>
      </c>
      <c r="OM78">
        <v>1.5873015873015869E-2</v>
      </c>
      <c r="ON78">
        <v>1.5873015873015869E-2</v>
      </c>
      <c r="OO78">
        <v>24</v>
      </c>
      <c r="OP78">
        <v>7</v>
      </c>
      <c r="OQ78">
        <v>68</v>
      </c>
      <c r="OR78">
        <v>56</v>
      </c>
      <c r="OS78">
        <v>18</v>
      </c>
      <c r="OT78">
        <v>0.13872832369942201</v>
      </c>
      <c r="OU78">
        <v>4.046242774566474E-2</v>
      </c>
      <c r="OV78">
        <v>0.39306358381502893</v>
      </c>
      <c r="OW78">
        <v>0.32369942196531792</v>
      </c>
      <c r="OX78">
        <v>0.10404624277456651</v>
      </c>
      <c r="OY78">
        <v>44.398843930635842</v>
      </c>
      <c r="OZ78">
        <v>173</v>
      </c>
      <c r="PA78">
        <v>0.49685534591194969</v>
      </c>
      <c r="PB78">
        <v>159</v>
      </c>
      <c r="PC78">
        <v>9.7467866258815956</v>
      </c>
      <c r="PD78">
        <v>2331</v>
      </c>
      <c r="PE78">
        <v>0.25439725439725441</v>
      </c>
      <c r="PF78">
        <v>0.23123123123123121</v>
      </c>
      <c r="PG78">
        <v>0.15744315744315751</v>
      </c>
      <c r="PH78">
        <v>0.22007722007722011</v>
      </c>
      <c r="PI78">
        <v>0.117975117975118</v>
      </c>
      <c r="PJ78">
        <v>1.758901758901759E-2</v>
      </c>
      <c r="PK78">
        <v>1.287001287001287E-3</v>
      </c>
      <c r="PL78">
        <v>1310</v>
      </c>
      <c r="PM78">
        <v>1000</v>
      </c>
      <c r="PN78">
        <v>1851</v>
      </c>
      <c r="PO78">
        <v>2084</v>
      </c>
      <c r="PP78">
        <v>1955</v>
      </c>
      <c r="PQ78">
        <v>16</v>
      </c>
      <c r="PR78">
        <v>12.2</v>
      </c>
      <c r="PS78">
        <v>22.6</v>
      </c>
      <c r="PT78">
        <v>25.4</v>
      </c>
      <c r="PU78">
        <v>23.9</v>
      </c>
      <c r="PV78">
        <v>45.2</v>
      </c>
      <c r="PW78">
        <v>0.50450239738042335</v>
      </c>
    </row>
    <row r="79" spans="1:439" x14ac:dyDescent="0.3">
      <c r="A79" t="s">
        <v>800</v>
      </c>
      <c r="B79" t="s">
        <v>814</v>
      </c>
      <c r="C79">
        <v>1</v>
      </c>
      <c r="D79" t="s">
        <v>816</v>
      </c>
      <c r="E79" t="s">
        <v>822</v>
      </c>
      <c r="F79" t="s">
        <v>209</v>
      </c>
      <c r="G79" t="s">
        <v>506</v>
      </c>
      <c r="H79" t="s">
        <v>507</v>
      </c>
      <c r="I79" t="s">
        <v>508</v>
      </c>
      <c r="J79" t="s">
        <v>509</v>
      </c>
      <c r="K79">
        <v>9.1777339999999992</v>
      </c>
      <c r="L79">
        <v>48.775817000000004</v>
      </c>
      <c r="M79" t="s">
        <v>511</v>
      </c>
      <c r="N79" t="s">
        <v>1053</v>
      </c>
      <c r="O79" t="s">
        <v>859</v>
      </c>
      <c r="P79" t="s">
        <v>510</v>
      </c>
      <c r="Q79">
        <v>1</v>
      </c>
      <c r="R79">
        <v>11</v>
      </c>
      <c r="S79">
        <v>51</v>
      </c>
      <c r="T79">
        <v>71</v>
      </c>
      <c r="U79">
        <v>111</v>
      </c>
      <c r="V79">
        <v>8111000</v>
      </c>
      <c r="W79" t="s">
        <v>511</v>
      </c>
      <c r="X79">
        <v>0</v>
      </c>
      <c r="Y79">
        <v>207.33</v>
      </c>
      <c r="Z79">
        <v>40</v>
      </c>
      <c r="AA79">
        <v>8.9280000000000008</v>
      </c>
      <c r="AB79">
        <v>11.49</v>
      </c>
      <c r="AC79">
        <v>25.6</v>
      </c>
      <c r="AD79">
        <v>3.7</v>
      </c>
      <c r="AE79">
        <v>20.16</v>
      </c>
      <c r="AF79">
        <v>6.45</v>
      </c>
      <c r="AG79">
        <v>741</v>
      </c>
      <c r="AH79">
        <v>3.26</v>
      </c>
      <c r="AI79">
        <v>4.8600000000000003</v>
      </c>
      <c r="AJ79">
        <v>15.8</v>
      </c>
      <c r="AK79">
        <v>5784037</v>
      </c>
      <c r="AL79">
        <v>9285</v>
      </c>
      <c r="AM79">
        <v>37</v>
      </c>
      <c r="AN79">
        <v>45.67</v>
      </c>
      <c r="AO79">
        <v>41.89</v>
      </c>
      <c r="AP79">
        <v>1.87</v>
      </c>
      <c r="AQ79">
        <v>39.21</v>
      </c>
      <c r="AR79">
        <v>29.88788806064267</v>
      </c>
      <c r="AS79">
        <v>3.55</v>
      </c>
      <c r="AT79">
        <v>2482.02</v>
      </c>
      <c r="AU79">
        <v>632865</v>
      </c>
      <c r="AV79">
        <v>3057.31884057971</v>
      </c>
      <c r="AW79">
        <v>315634</v>
      </c>
      <c r="AX79">
        <v>317231</v>
      </c>
      <c r="AY79">
        <v>5.84</v>
      </c>
      <c r="AZ79">
        <v>-2</v>
      </c>
      <c r="BA79">
        <v>42.5</v>
      </c>
      <c r="BB79">
        <v>76.43297101449275</v>
      </c>
      <c r="BC79">
        <v>5152.8900000000003</v>
      </c>
      <c r="BD79">
        <v>0.50112394314615683</v>
      </c>
      <c r="BE79">
        <v>16749</v>
      </c>
      <c r="BF79">
        <v>16357</v>
      </c>
      <c r="BG79">
        <v>21729</v>
      </c>
      <c r="BH79">
        <v>26365</v>
      </c>
      <c r="BI79">
        <v>16203</v>
      </c>
      <c r="BJ79">
        <v>11683</v>
      </c>
      <c r="BK79">
        <v>39990</v>
      </c>
      <c r="BL79">
        <v>52898</v>
      </c>
      <c r="BM79">
        <v>53776</v>
      </c>
      <c r="BN79">
        <v>46799</v>
      </c>
      <c r="BO79">
        <v>42342</v>
      </c>
      <c r="BP79">
        <v>38641</v>
      </c>
      <c r="BQ79">
        <v>39778</v>
      </c>
      <c r="BR79">
        <v>41426</v>
      </c>
      <c r="BS79">
        <v>36411</v>
      </c>
      <c r="BT79">
        <v>52194</v>
      </c>
      <c r="BU79">
        <v>59770</v>
      </c>
      <c r="BV79">
        <v>633484</v>
      </c>
      <c r="BW79">
        <v>8583</v>
      </c>
      <c r="BX79">
        <v>8441</v>
      </c>
      <c r="BY79">
        <v>11293</v>
      </c>
      <c r="BZ79">
        <v>13444</v>
      </c>
      <c r="CA79">
        <v>8421</v>
      </c>
      <c r="CB79">
        <v>6047</v>
      </c>
      <c r="CC79">
        <v>20147</v>
      </c>
      <c r="CD79">
        <v>26810</v>
      </c>
      <c r="CE79">
        <v>27689</v>
      </c>
      <c r="CF79">
        <v>24167</v>
      </c>
      <c r="CG79">
        <v>21356</v>
      </c>
      <c r="CH79">
        <v>19495</v>
      </c>
      <c r="CI79">
        <v>20282</v>
      </c>
      <c r="CJ79">
        <v>21204</v>
      </c>
      <c r="CK79">
        <v>18298</v>
      </c>
      <c r="CL79">
        <v>24625</v>
      </c>
      <c r="CM79">
        <v>24924</v>
      </c>
      <c r="CN79">
        <v>316030</v>
      </c>
      <c r="CO79">
        <v>8166</v>
      </c>
      <c r="CP79">
        <v>7916</v>
      </c>
      <c r="CQ79">
        <v>10436</v>
      </c>
      <c r="CR79">
        <v>12921</v>
      </c>
      <c r="CS79">
        <v>7782</v>
      </c>
      <c r="CT79">
        <v>5636</v>
      </c>
      <c r="CU79">
        <v>19843</v>
      </c>
      <c r="CV79">
        <v>26088</v>
      </c>
      <c r="CW79">
        <v>26087</v>
      </c>
      <c r="CX79">
        <v>22632</v>
      </c>
      <c r="CY79">
        <v>20986</v>
      </c>
      <c r="CZ79">
        <v>19146</v>
      </c>
      <c r="DA79">
        <v>19496</v>
      </c>
      <c r="DB79">
        <v>20222</v>
      </c>
      <c r="DC79">
        <v>18113</v>
      </c>
      <c r="DD79">
        <v>27569</v>
      </c>
      <c r="DE79">
        <v>34846</v>
      </c>
      <c r="DF79">
        <v>317454</v>
      </c>
      <c r="DG79">
        <v>0.25076122079748497</v>
      </c>
      <c r="DH79">
        <v>38.200000000000003</v>
      </c>
      <c r="DI79">
        <v>78.5</v>
      </c>
      <c r="DJ79">
        <v>39.93</v>
      </c>
      <c r="DK79">
        <v>91.5</v>
      </c>
      <c r="DL79">
        <v>17.98</v>
      </c>
      <c r="DM79">
        <v>49.39</v>
      </c>
      <c r="DN79">
        <v>92.77</v>
      </c>
      <c r="DO79">
        <v>43.39</v>
      </c>
      <c r="DP79">
        <v>61.8</v>
      </c>
      <c r="DQ79">
        <v>15.55</v>
      </c>
      <c r="DR79">
        <v>117.75</v>
      </c>
      <c r="DS79">
        <v>117.75</v>
      </c>
      <c r="DT79">
        <v>96.27</v>
      </c>
      <c r="DU79">
        <v>7.4816904079069005E-2</v>
      </c>
      <c r="DV79">
        <v>6.9</v>
      </c>
      <c r="DW79">
        <v>39.299999999999997</v>
      </c>
      <c r="DX79">
        <v>111.9</v>
      </c>
      <c r="DY79">
        <v>40</v>
      </c>
      <c r="DZ79">
        <v>-8.2100000000000009</v>
      </c>
      <c r="EA79">
        <v>19.14</v>
      </c>
      <c r="EB79">
        <v>-29.79</v>
      </c>
      <c r="EC79">
        <v>49.78</v>
      </c>
      <c r="ED79">
        <v>-0.79</v>
      </c>
      <c r="EE79">
        <v>-32.25</v>
      </c>
      <c r="EF79">
        <v>-5.65</v>
      </c>
      <c r="EG79">
        <v>8781.8097066514983</v>
      </c>
      <c r="EH79">
        <v>89.118532388424072</v>
      </c>
      <c r="EI79">
        <v>103.24</v>
      </c>
      <c r="EJ79">
        <v>28672.82</v>
      </c>
      <c r="EK79">
        <v>2714.27</v>
      </c>
      <c r="EL79">
        <v>1042.27</v>
      </c>
      <c r="EM79">
        <v>22.78</v>
      </c>
      <c r="EN79">
        <v>76.489999999999995</v>
      </c>
      <c r="EO79">
        <v>0.74</v>
      </c>
      <c r="EP79">
        <v>3.5</v>
      </c>
      <c r="EQ79">
        <v>7.75</v>
      </c>
      <c r="ER79">
        <v>21.56</v>
      </c>
      <c r="ES79">
        <v>6.54</v>
      </c>
      <c r="ET79">
        <v>16.86</v>
      </c>
      <c r="EU79">
        <v>9.16</v>
      </c>
      <c r="EV79">
        <v>61818</v>
      </c>
      <c r="EW79">
        <v>4749.97</v>
      </c>
      <c r="EX79">
        <v>26.97</v>
      </c>
      <c r="EY79">
        <v>61.67</v>
      </c>
      <c r="EZ79">
        <v>36.159999999999997</v>
      </c>
      <c r="FA79">
        <v>11.83</v>
      </c>
      <c r="FB79">
        <v>0.98</v>
      </c>
      <c r="FC79">
        <v>435483</v>
      </c>
      <c r="FD79">
        <v>26.27</v>
      </c>
      <c r="FE79">
        <v>268079</v>
      </c>
      <c r="FF79">
        <v>77.430000000000007</v>
      </c>
      <c r="FG79">
        <v>13.72</v>
      </c>
      <c r="FH79">
        <v>509</v>
      </c>
      <c r="FI79">
        <v>24</v>
      </c>
      <c r="FJ79">
        <v>416</v>
      </c>
      <c r="FK79">
        <v>180</v>
      </c>
      <c r="FL79">
        <v>504</v>
      </c>
      <c r="FM79">
        <v>19</v>
      </c>
      <c r="FN79">
        <v>407</v>
      </c>
      <c r="FO79">
        <v>180</v>
      </c>
      <c r="FP79">
        <v>155607</v>
      </c>
      <c r="FQ79">
        <v>8489</v>
      </c>
      <c r="FR79">
        <v>73348</v>
      </c>
      <c r="FS79">
        <v>73770</v>
      </c>
      <c r="FT79">
        <v>49.63</v>
      </c>
      <c r="FU79">
        <v>29.75</v>
      </c>
      <c r="FV79">
        <v>20.63</v>
      </c>
      <c r="FW79">
        <v>447.64646401917599</v>
      </c>
      <c r="FX79">
        <v>1045.061742072116</v>
      </c>
      <c r="FY79">
        <v>10.914705573378971</v>
      </c>
      <c r="FZ79">
        <v>3413.6381116028069</v>
      </c>
      <c r="GA79">
        <v>1492.7082060912919</v>
      </c>
      <c r="GB79">
        <v>70.011120579865121</v>
      </c>
      <c r="GC79">
        <v>88.4</v>
      </c>
      <c r="GD79">
        <v>87.070194346643277</v>
      </c>
      <c r="GE79">
        <v>12.92980565335672</v>
      </c>
      <c r="GF79">
        <v>1.1905746176105829</v>
      </c>
      <c r="GG79">
        <v>0.36874492351503491</v>
      </c>
      <c r="GH79">
        <v>0.63125507648496504</v>
      </c>
      <c r="GI79">
        <v>2.2494950085664042E-2</v>
      </c>
      <c r="GJ79">
        <v>0</v>
      </c>
      <c r="GK79">
        <v>1.5107938675902759</v>
      </c>
      <c r="GL79">
        <v>0.88252370539918923</v>
      </c>
      <c r="GM79">
        <v>0.34278668310727489</v>
      </c>
      <c r="GN79">
        <v>33.847102342786677</v>
      </c>
      <c r="GO79">
        <v>3.1031648170982331E-2</v>
      </c>
      <c r="GP79">
        <v>9.88491574188245</v>
      </c>
      <c r="GQ79">
        <v>97.246198109330038</v>
      </c>
      <c r="GR79">
        <v>4866</v>
      </c>
      <c r="GS79">
        <v>3.7261547539634918</v>
      </c>
      <c r="GT79">
        <v>3.259846753801797</v>
      </c>
      <c r="GU79">
        <v>66.152897657213316</v>
      </c>
      <c r="GV79">
        <v>96.420917273896265</v>
      </c>
      <c r="GW79">
        <v>96.277811184606136</v>
      </c>
      <c r="GX79">
        <v>7.2111507540642119</v>
      </c>
      <c r="GY79">
        <v>423.97100613332788</v>
      </c>
      <c r="GZ79">
        <v>3.2515999999999998</v>
      </c>
      <c r="HA79">
        <v>38.933500000000002</v>
      </c>
      <c r="HB79">
        <v>0.873</v>
      </c>
      <c r="HC79">
        <v>0.27900000000000003</v>
      </c>
      <c r="HD79">
        <v>8.6999999999999994E-2</v>
      </c>
      <c r="HE79">
        <v>0.32100000000000001</v>
      </c>
      <c r="HF79">
        <v>0.109</v>
      </c>
      <c r="HG79">
        <v>0.20399999999999999</v>
      </c>
      <c r="HH79">
        <v>3.5000000000000003E-2</v>
      </c>
      <c r="HI79">
        <v>2.8000000000000001E-2</v>
      </c>
      <c r="HJ79">
        <v>0.189</v>
      </c>
      <c r="HK79">
        <v>0.42899999999999999</v>
      </c>
      <c r="HL79">
        <v>0.31900000000000001</v>
      </c>
      <c r="HM79">
        <v>473.5</v>
      </c>
      <c r="HN79">
        <v>3.759488813627188</v>
      </c>
      <c r="HO79">
        <v>363.27</v>
      </c>
      <c r="HP79">
        <v>302.60000000000002</v>
      </c>
      <c r="HQ79">
        <v>330.24</v>
      </c>
      <c r="HR79">
        <v>0.32</v>
      </c>
      <c r="HS79">
        <v>517</v>
      </c>
      <c r="HT79">
        <v>437</v>
      </c>
      <c r="HU79">
        <v>77</v>
      </c>
      <c r="HV79">
        <v>3</v>
      </c>
      <c r="HW79">
        <v>81.691988022722072</v>
      </c>
      <c r="HX79" t="s">
        <v>511</v>
      </c>
      <c r="HY79">
        <v>1776</v>
      </c>
      <c r="HZ79">
        <v>4.2</v>
      </c>
      <c r="IA79">
        <v>4.2</v>
      </c>
      <c r="IB79">
        <v>4.5</v>
      </c>
      <c r="IC79">
        <v>4.5999999999999996</v>
      </c>
      <c r="ID79">
        <v>4.4000000000000004</v>
      </c>
      <c r="IE79">
        <v>3.2</v>
      </c>
      <c r="IF79">
        <v>4.2</v>
      </c>
      <c r="IG79">
        <v>4.4000000000000004</v>
      </c>
      <c r="IH79">
        <v>3.9</v>
      </c>
      <c r="II79">
        <v>4.2</v>
      </c>
      <c r="IJ79">
        <v>4.3</v>
      </c>
      <c r="IK79">
        <v>4.0999999999999996</v>
      </c>
      <c r="IL79">
        <v>5</v>
      </c>
      <c r="IM79">
        <v>4.3</v>
      </c>
      <c r="IN79">
        <v>5</v>
      </c>
      <c r="IO79">
        <v>4.2</v>
      </c>
      <c r="IP79">
        <v>4.8</v>
      </c>
      <c r="IQ79">
        <v>4.3</v>
      </c>
      <c r="IR79">
        <v>4.9000000000000004</v>
      </c>
      <c r="IS79">
        <v>4.8</v>
      </c>
      <c r="IT79">
        <v>3.9</v>
      </c>
      <c r="IU79">
        <v>4.8</v>
      </c>
      <c r="IV79">
        <v>4.9000000000000004</v>
      </c>
      <c r="IW79">
        <v>5.0999999999999996</v>
      </c>
      <c r="IX79">
        <v>4.3</v>
      </c>
      <c r="IY79">
        <v>4.0999999999999996</v>
      </c>
      <c r="IZ79">
        <v>5.0999999999999996</v>
      </c>
      <c r="JA79">
        <v>3.5</v>
      </c>
      <c r="JB79">
        <v>3.4</v>
      </c>
      <c r="JC79">
        <v>3.9</v>
      </c>
      <c r="JD79">
        <v>2.7</v>
      </c>
      <c r="JE79">
        <v>3.6</v>
      </c>
      <c r="JF79">
        <v>2.6</v>
      </c>
      <c r="JG79" t="s">
        <v>203</v>
      </c>
      <c r="JH79">
        <v>1517</v>
      </c>
      <c r="JI79">
        <v>9</v>
      </c>
      <c r="JJ79">
        <v>4.16</v>
      </c>
      <c r="JK79">
        <v>4.2</v>
      </c>
      <c r="JL79">
        <v>4.5999999999999996</v>
      </c>
      <c r="JM79">
        <v>4.5999999999999996</v>
      </c>
      <c r="JN79">
        <v>4.3</v>
      </c>
      <c r="JO79">
        <v>3.2</v>
      </c>
      <c r="JP79">
        <v>4.0999999999999996</v>
      </c>
      <c r="JQ79">
        <v>4.4000000000000004</v>
      </c>
      <c r="JR79">
        <v>3.9</v>
      </c>
      <c r="JS79">
        <v>4.4000000000000004</v>
      </c>
      <c r="JT79">
        <v>4.4000000000000004</v>
      </c>
      <c r="JU79">
        <v>4.0999999999999996</v>
      </c>
      <c r="JV79">
        <v>5</v>
      </c>
      <c r="JW79">
        <v>4.3</v>
      </c>
      <c r="JX79">
        <v>5</v>
      </c>
      <c r="JY79">
        <v>4.3</v>
      </c>
      <c r="JZ79">
        <v>4.8</v>
      </c>
      <c r="KA79">
        <v>4.3</v>
      </c>
      <c r="KB79">
        <v>4.9000000000000004</v>
      </c>
      <c r="KC79">
        <v>4.5999999999999996</v>
      </c>
      <c r="KD79">
        <v>3.8</v>
      </c>
      <c r="KE79">
        <v>4.7</v>
      </c>
      <c r="KF79">
        <v>4.8</v>
      </c>
      <c r="KG79">
        <v>5</v>
      </c>
      <c r="KH79">
        <v>4.2</v>
      </c>
      <c r="KI79">
        <v>3.9</v>
      </c>
      <c r="KJ79">
        <v>4.9000000000000004</v>
      </c>
      <c r="KK79">
        <v>3.3</v>
      </c>
      <c r="KL79">
        <v>3.2</v>
      </c>
      <c r="KM79">
        <v>3.8</v>
      </c>
      <c r="KN79">
        <v>2.6</v>
      </c>
      <c r="KO79">
        <v>3.5</v>
      </c>
      <c r="KP79">
        <v>2.6</v>
      </c>
      <c r="KQ79" t="s">
        <v>203</v>
      </c>
      <c r="KR79">
        <v>99.1</v>
      </c>
      <c r="KS79">
        <v>7.31</v>
      </c>
      <c r="KT79">
        <v>15.65</v>
      </c>
      <c r="KU79">
        <v>12.97</v>
      </c>
      <c r="KV79">
        <v>15.64</v>
      </c>
      <c r="KW79">
        <v>0</v>
      </c>
      <c r="KX79">
        <v>0</v>
      </c>
      <c r="KY79">
        <v>0</v>
      </c>
      <c r="KZ79">
        <v>436.03</v>
      </c>
      <c r="LA79">
        <v>94.05</v>
      </c>
      <c r="LB79">
        <v>549.17999999999995</v>
      </c>
      <c r="LC79">
        <v>86.71</v>
      </c>
      <c r="LD79">
        <v>489.4</v>
      </c>
      <c r="LE79">
        <v>95.71</v>
      </c>
      <c r="LF79">
        <v>222.33</v>
      </c>
      <c r="LG79">
        <v>99.99</v>
      </c>
      <c r="LH79">
        <v>61.71</v>
      </c>
      <c r="LI79">
        <v>37.869999999999997</v>
      </c>
      <c r="LJ79">
        <v>38.39</v>
      </c>
      <c r="LK79">
        <v>11.83</v>
      </c>
      <c r="LL79">
        <v>9.27</v>
      </c>
      <c r="LM79">
        <v>6.15</v>
      </c>
      <c r="LN79">
        <v>2.91</v>
      </c>
      <c r="LO79">
        <v>32.770000000000003</v>
      </c>
      <c r="LP79">
        <v>2.6</v>
      </c>
      <c r="LQ79">
        <v>28</v>
      </c>
      <c r="LR79">
        <v>2.08</v>
      </c>
      <c r="LS79">
        <v>89.319143512617899</v>
      </c>
      <c r="LT79">
        <v>7.5289858186506198</v>
      </c>
      <c r="LU79">
        <v>11.8633698699975</v>
      </c>
      <c r="LV79">
        <v>350398.52601655398</v>
      </c>
      <c r="LW79">
        <v>46540</v>
      </c>
      <c r="LX79">
        <v>26989</v>
      </c>
      <c r="LY79">
        <v>18107</v>
      </c>
      <c r="LZ79">
        <v>1444</v>
      </c>
      <c r="MA79">
        <v>1460</v>
      </c>
      <c r="MB79">
        <v>2126</v>
      </c>
      <c r="MC79">
        <v>8743</v>
      </c>
      <c r="MD79">
        <v>17747</v>
      </c>
      <c r="ME79">
        <v>12202</v>
      </c>
      <c r="MF79">
        <v>3542</v>
      </c>
      <c r="MG79">
        <v>720</v>
      </c>
      <c r="MH79">
        <v>3923</v>
      </c>
      <c r="MI79">
        <v>2396</v>
      </c>
      <c r="MJ79">
        <v>1430</v>
      </c>
      <c r="MK79">
        <v>0.37375849451123899</v>
      </c>
      <c r="ML79">
        <v>98</v>
      </c>
      <c r="MM79">
        <v>164</v>
      </c>
      <c r="MN79">
        <v>219</v>
      </c>
      <c r="MO79">
        <v>804</v>
      </c>
      <c r="MP79">
        <v>1329</v>
      </c>
      <c r="MQ79">
        <v>1006</v>
      </c>
      <c r="MR79">
        <v>325</v>
      </c>
      <c r="MS79">
        <v>80</v>
      </c>
      <c r="MT79">
        <v>350399</v>
      </c>
      <c r="MU79">
        <v>0.55367025513585699</v>
      </c>
      <c r="MV79">
        <v>43.237240075614402</v>
      </c>
      <c r="MW79">
        <v>42.692183722804202</v>
      </c>
      <c r="MX79">
        <v>42.920616458272796</v>
      </c>
      <c r="MY79">
        <v>9832.0276873160801</v>
      </c>
      <c r="MZ79">
        <v>4.6248547151991897</v>
      </c>
      <c r="NA79">
        <v>5.5574294853154997</v>
      </c>
      <c r="NB79">
        <v>112.709217795871</v>
      </c>
      <c r="NC79">
        <v>1849.38877580692</v>
      </c>
      <c r="ND79">
        <v>0.36494845360824751</v>
      </c>
      <c r="NE79">
        <v>970</v>
      </c>
      <c r="NF79">
        <v>53.403575192149468</v>
      </c>
      <c r="NG79">
        <v>7.8998877838809634</v>
      </c>
      <c r="NH79">
        <v>293</v>
      </c>
      <c r="NI79">
        <v>247</v>
      </c>
      <c r="NJ79">
        <v>519</v>
      </c>
      <c r="NK79">
        <v>471</v>
      </c>
      <c r="NL79">
        <v>419</v>
      </c>
      <c r="NM79">
        <v>0.1503335043612109</v>
      </c>
      <c r="NN79">
        <v>0.12673165726013341</v>
      </c>
      <c r="NO79">
        <v>0.26629040533606979</v>
      </c>
      <c r="NP79">
        <v>0.24166239096972811</v>
      </c>
      <c r="NQ79">
        <v>0.2149820420728579</v>
      </c>
      <c r="NR79">
        <v>44.371216008209338</v>
      </c>
      <c r="NS79">
        <v>1949</v>
      </c>
      <c r="NT79">
        <v>0.48744233726294212</v>
      </c>
      <c r="NU79">
        <v>1951</v>
      </c>
      <c r="NV79">
        <v>20.863128142325511</v>
      </c>
      <c r="NW79">
        <v>114</v>
      </c>
      <c r="NX79">
        <v>0.25438596491228072</v>
      </c>
      <c r="NY79">
        <v>0.19298245614035089</v>
      </c>
      <c r="NZ79">
        <v>0.13157894736842099</v>
      </c>
      <c r="OA79">
        <v>0.14035087719298239</v>
      </c>
      <c r="OB79">
        <v>0.15789473684210531</v>
      </c>
      <c r="OC79">
        <v>7.8947368421052627E-2</v>
      </c>
      <c r="OD79">
        <v>4.3859649122807022E-2</v>
      </c>
      <c r="OE79">
        <v>3.582596872875595</v>
      </c>
      <c r="OF79">
        <v>16.386137811297399</v>
      </c>
      <c r="OG79">
        <v>1471</v>
      </c>
      <c r="OH79">
        <v>0.25152957171991841</v>
      </c>
      <c r="OI79">
        <v>0.25696804894629499</v>
      </c>
      <c r="OJ79">
        <v>0.2182188987083617</v>
      </c>
      <c r="OK79">
        <v>0.13324269204622699</v>
      </c>
      <c r="OL79">
        <v>7.9537729435757987E-2</v>
      </c>
      <c r="OM79">
        <v>3.1271244051665537E-2</v>
      </c>
      <c r="ON79">
        <v>2.9231815091774301E-2</v>
      </c>
      <c r="OO79">
        <v>478</v>
      </c>
      <c r="OP79">
        <v>392</v>
      </c>
      <c r="OQ79">
        <v>1871</v>
      </c>
      <c r="OR79">
        <v>1379</v>
      </c>
      <c r="OS79">
        <v>238</v>
      </c>
      <c r="OT79">
        <v>0.1096833409821019</v>
      </c>
      <c r="OU79">
        <v>8.9949518127581465E-2</v>
      </c>
      <c r="OV79">
        <v>0.42932537861404307</v>
      </c>
      <c r="OW79">
        <v>0.31642955484167051</v>
      </c>
      <c r="OX79">
        <v>5.461220743460303E-2</v>
      </c>
      <c r="OY79">
        <v>42.614043139054623</v>
      </c>
      <c r="OZ79">
        <v>4358</v>
      </c>
      <c r="PA79">
        <v>0.38199948862183591</v>
      </c>
      <c r="PB79">
        <v>3911</v>
      </c>
      <c r="PC79">
        <v>7.9109649203033481</v>
      </c>
      <c r="PD79">
        <v>58185</v>
      </c>
      <c r="PE79">
        <v>0.28283921973017101</v>
      </c>
      <c r="PF79">
        <v>0.239975938815846</v>
      </c>
      <c r="PG79">
        <v>0.19850476927043051</v>
      </c>
      <c r="PH79">
        <v>0.18535705078628509</v>
      </c>
      <c r="PI79">
        <v>8.7788949041849279E-2</v>
      </c>
      <c r="PJ79">
        <v>5.3622067543181232E-3</v>
      </c>
      <c r="PK79">
        <v>1.7186560109993981E-4</v>
      </c>
      <c r="PL79">
        <v>97494</v>
      </c>
      <c r="PM79">
        <v>104336</v>
      </c>
      <c r="PN79">
        <v>180243</v>
      </c>
      <c r="PO79">
        <v>117163</v>
      </c>
      <c r="PP79">
        <v>111221</v>
      </c>
      <c r="PQ79">
        <v>16</v>
      </c>
      <c r="PR79">
        <v>17.100000000000001</v>
      </c>
      <c r="PS79">
        <v>29.5</v>
      </c>
      <c r="PT79">
        <v>19.2</v>
      </c>
      <c r="PU79">
        <v>18.2</v>
      </c>
      <c r="PV79">
        <v>42.5</v>
      </c>
      <c r="PW79">
        <v>0.50126172248425804</v>
      </c>
    </row>
    <row r="80" spans="1:439" x14ac:dyDescent="0.3">
      <c r="A80" t="s">
        <v>800</v>
      </c>
      <c r="B80" t="s">
        <v>814</v>
      </c>
      <c r="C80">
        <v>1</v>
      </c>
      <c r="D80" t="s">
        <v>816</v>
      </c>
      <c r="E80" t="s">
        <v>822</v>
      </c>
      <c r="F80" t="s">
        <v>209</v>
      </c>
      <c r="G80" t="s">
        <v>484</v>
      </c>
      <c r="H80" t="s">
        <v>485</v>
      </c>
      <c r="I80" t="s">
        <v>486</v>
      </c>
      <c r="J80" t="s">
        <v>487</v>
      </c>
      <c r="K80">
        <v>6.6380210000000002</v>
      </c>
      <c r="L80">
        <v>49.757603000000003</v>
      </c>
      <c r="M80" t="s">
        <v>488</v>
      </c>
      <c r="N80" t="s">
        <v>860</v>
      </c>
      <c r="O80" t="s">
        <v>860</v>
      </c>
      <c r="P80" t="s">
        <v>831</v>
      </c>
      <c r="Q80">
        <v>1</v>
      </c>
      <c r="R80">
        <v>12</v>
      </c>
      <c r="S80">
        <v>52</v>
      </c>
      <c r="T80">
        <v>72</v>
      </c>
      <c r="U80">
        <v>121</v>
      </c>
      <c r="V80">
        <v>7211000</v>
      </c>
      <c r="W80" t="s">
        <v>488</v>
      </c>
      <c r="X80">
        <v>0</v>
      </c>
      <c r="Y80">
        <v>117.06</v>
      </c>
      <c r="Z80">
        <v>24.1</v>
      </c>
      <c r="AA80">
        <v>4.99</v>
      </c>
      <c r="AB80">
        <v>5.88</v>
      </c>
      <c r="AC80">
        <v>45.4</v>
      </c>
      <c r="AD80">
        <v>8.8000000000000007</v>
      </c>
      <c r="AE80">
        <v>47.68</v>
      </c>
      <c r="AF80">
        <v>91.8</v>
      </c>
      <c r="AG80">
        <v>400</v>
      </c>
      <c r="AH80">
        <v>10.49</v>
      </c>
      <c r="AI80">
        <v>4.0999999999999996</v>
      </c>
      <c r="AJ80">
        <v>11.7</v>
      </c>
      <c r="AK80">
        <v>748309</v>
      </c>
      <c r="AL80">
        <v>2261</v>
      </c>
      <c r="AM80">
        <v>6</v>
      </c>
      <c r="AN80">
        <v>84.67</v>
      </c>
      <c r="AO80">
        <v>25.04</v>
      </c>
      <c r="AP80">
        <v>1.58</v>
      </c>
      <c r="AQ80">
        <v>47.82</v>
      </c>
      <c r="AR80">
        <v>29.163150492264421</v>
      </c>
      <c r="AS80">
        <v>5.62</v>
      </c>
      <c r="AT80">
        <v>551.41</v>
      </c>
      <c r="AU80">
        <v>112195</v>
      </c>
      <c r="AV80">
        <v>958.9316239316239</v>
      </c>
      <c r="AW80">
        <v>55489</v>
      </c>
      <c r="AX80">
        <v>56706</v>
      </c>
      <c r="AY80">
        <v>5.3</v>
      </c>
      <c r="AZ80">
        <v>-29.6</v>
      </c>
      <c r="BA80">
        <v>42.3</v>
      </c>
      <c r="BB80">
        <v>39.625273716182797</v>
      </c>
      <c r="BC80">
        <v>1434.99</v>
      </c>
      <c r="BD80">
        <v>0.50519350346381398</v>
      </c>
      <c r="BE80">
        <v>2558</v>
      </c>
      <c r="BF80">
        <v>2599</v>
      </c>
      <c r="BG80">
        <v>3656</v>
      </c>
      <c r="BH80">
        <v>4238</v>
      </c>
      <c r="BI80">
        <v>2650</v>
      </c>
      <c r="BJ80">
        <v>2099</v>
      </c>
      <c r="BK80">
        <v>8389</v>
      </c>
      <c r="BL80">
        <v>9372</v>
      </c>
      <c r="BM80">
        <v>8355</v>
      </c>
      <c r="BN80">
        <v>7194</v>
      </c>
      <c r="BO80">
        <v>6630</v>
      </c>
      <c r="BP80">
        <v>5889</v>
      </c>
      <c r="BQ80">
        <v>6131</v>
      </c>
      <c r="BR80">
        <v>7288</v>
      </c>
      <c r="BS80">
        <v>6793</v>
      </c>
      <c r="BT80">
        <v>10581</v>
      </c>
      <c r="BU80">
        <v>9564</v>
      </c>
      <c r="BV80">
        <v>112737</v>
      </c>
      <c r="BW80">
        <v>1219</v>
      </c>
      <c r="BX80">
        <v>1307</v>
      </c>
      <c r="BY80">
        <v>1924</v>
      </c>
      <c r="BZ80">
        <v>2150</v>
      </c>
      <c r="CA80">
        <v>1450</v>
      </c>
      <c r="CB80">
        <v>1044</v>
      </c>
      <c r="CC80">
        <v>3976</v>
      </c>
      <c r="CD80">
        <v>4881</v>
      </c>
      <c r="CE80">
        <v>4458</v>
      </c>
      <c r="CF80">
        <v>3732</v>
      </c>
      <c r="CG80">
        <v>3425</v>
      </c>
      <c r="CH80">
        <v>2940</v>
      </c>
      <c r="CI80">
        <v>2999</v>
      </c>
      <c r="CJ80">
        <v>3613</v>
      </c>
      <c r="CK80">
        <v>3242</v>
      </c>
      <c r="CL80">
        <v>4892</v>
      </c>
      <c r="CM80">
        <v>3630</v>
      </c>
      <c r="CN80">
        <v>55783</v>
      </c>
      <c r="CO80">
        <v>1339</v>
      </c>
      <c r="CP80">
        <v>1292</v>
      </c>
      <c r="CQ80">
        <v>1732</v>
      </c>
      <c r="CR80">
        <v>2088</v>
      </c>
      <c r="CS80">
        <v>1200</v>
      </c>
      <c r="CT80">
        <v>1055</v>
      </c>
      <c r="CU80">
        <v>4413</v>
      </c>
      <c r="CV80">
        <v>4491</v>
      </c>
      <c r="CW80">
        <v>3897</v>
      </c>
      <c r="CX80">
        <v>3462</v>
      </c>
      <c r="CY80">
        <v>3205</v>
      </c>
      <c r="CZ80">
        <v>2949</v>
      </c>
      <c r="DA80">
        <v>3132</v>
      </c>
      <c r="DB80">
        <v>3675</v>
      </c>
      <c r="DC80">
        <v>3551</v>
      </c>
      <c r="DD80">
        <v>5689</v>
      </c>
      <c r="DE80">
        <v>5934</v>
      </c>
      <c r="DF80">
        <v>56954</v>
      </c>
      <c r="DG80">
        <v>0.15646864833548699</v>
      </c>
      <c r="DH80">
        <v>26.3</v>
      </c>
      <c r="DI80">
        <v>74.3</v>
      </c>
      <c r="DJ80">
        <v>35.29</v>
      </c>
      <c r="DK80">
        <v>98.21</v>
      </c>
      <c r="DL80">
        <v>21.07</v>
      </c>
      <c r="DM80">
        <v>34.61</v>
      </c>
      <c r="DN80">
        <v>110.31</v>
      </c>
      <c r="DO80">
        <v>75.709999999999994</v>
      </c>
      <c r="DP80">
        <v>77.510000000000005</v>
      </c>
      <c r="DQ80">
        <v>11.84</v>
      </c>
      <c r="DR80">
        <v>136.53</v>
      </c>
      <c r="DS80">
        <v>136.53</v>
      </c>
      <c r="DT80">
        <v>149.24</v>
      </c>
      <c r="DU80">
        <v>0.16632648513748399</v>
      </c>
      <c r="DV80">
        <v>5.6</v>
      </c>
      <c r="DW80">
        <v>42.8</v>
      </c>
      <c r="DX80">
        <v>115.44</v>
      </c>
      <c r="DY80">
        <v>39.29</v>
      </c>
      <c r="DZ80">
        <v>-64.989999999999995</v>
      </c>
      <c r="EA80">
        <v>83.03</v>
      </c>
      <c r="EB80">
        <v>-68.58</v>
      </c>
      <c r="EC80">
        <v>6.62</v>
      </c>
      <c r="ED80">
        <v>-91.23</v>
      </c>
      <c r="EE80">
        <v>-55.16</v>
      </c>
      <c r="EF80">
        <v>-4.97</v>
      </c>
      <c r="EG80">
        <v>12221.57850171576</v>
      </c>
      <c r="EH80">
        <v>85.565310397076516</v>
      </c>
      <c r="EI80">
        <v>64.75</v>
      </c>
      <c r="EJ80">
        <v>22043.83</v>
      </c>
      <c r="EK80">
        <v>1247.1099999999999</v>
      </c>
      <c r="EL80">
        <v>686.48000000000013</v>
      </c>
      <c r="EM80">
        <v>13.47</v>
      </c>
      <c r="EN80">
        <v>58.43</v>
      </c>
      <c r="EO80">
        <v>0.52</v>
      </c>
      <c r="EP80">
        <v>4.0599999999999996</v>
      </c>
      <c r="EQ80">
        <v>11.04</v>
      </c>
      <c r="ER80">
        <v>7.9</v>
      </c>
      <c r="ES80">
        <v>2.13</v>
      </c>
      <c r="ET80">
        <v>2.38</v>
      </c>
      <c r="EU80">
        <v>2.97</v>
      </c>
      <c r="EV80">
        <v>42885</v>
      </c>
      <c r="EW80">
        <v>3418.27</v>
      </c>
      <c r="EX80">
        <v>22.96</v>
      </c>
      <c r="EY80">
        <v>46.79</v>
      </c>
      <c r="EZ80">
        <v>18.690000000000001</v>
      </c>
      <c r="FA80">
        <v>14.13</v>
      </c>
      <c r="FB80">
        <v>-0.11</v>
      </c>
      <c r="FC80">
        <v>55785</v>
      </c>
      <c r="FD80">
        <v>34.57</v>
      </c>
      <c r="FE80">
        <v>36371</v>
      </c>
      <c r="FF80">
        <v>72.540000000000006</v>
      </c>
      <c r="FG80">
        <v>18.3</v>
      </c>
      <c r="FH80">
        <v>253</v>
      </c>
      <c r="FI80">
        <v>6</v>
      </c>
      <c r="FJ80">
        <v>253</v>
      </c>
      <c r="FK80">
        <v>0</v>
      </c>
      <c r="FL80">
        <v>229</v>
      </c>
      <c r="FM80">
        <v>6</v>
      </c>
      <c r="FN80">
        <v>229</v>
      </c>
      <c r="FO80">
        <v>0</v>
      </c>
      <c r="FP80">
        <v>33763</v>
      </c>
      <c r="FQ80">
        <v>729</v>
      </c>
      <c r="FR80">
        <v>33034</v>
      </c>
      <c r="FS80">
        <v>0</v>
      </c>
      <c r="FT80">
        <v>54.71</v>
      </c>
      <c r="FU80">
        <v>20.89</v>
      </c>
      <c r="FV80">
        <v>24.4</v>
      </c>
      <c r="FW80">
        <v>126.8637085654415</v>
      </c>
      <c r="FX80">
        <v>301.55352638774508</v>
      </c>
      <c r="FY80">
        <v>5.8624314818388124</v>
      </c>
      <c r="FZ80">
        <v>1350.6746141420911</v>
      </c>
      <c r="GA80">
        <v>428.41723495318661</v>
      </c>
      <c r="GB80">
        <v>70.387813977814417</v>
      </c>
      <c r="GC80">
        <v>77.8</v>
      </c>
      <c r="GD80">
        <v>88.712093777834937</v>
      </c>
      <c r="GE80">
        <v>11.287906222165059</v>
      </c>
      <c r="GF80">
        <v>1.3206106870229011</v>
      </c>
      <c r="GG80">
        <v>3.3466615309863577E-2</v>
      </c>
      <c r="GH80">
        <v>0.9665333846901365</v>
      </c>
      <c r="GI80">
        <v>0</v>
      </c>
      <c r="GJ80">
        <v>0</v>
      </c>
      <c r="GK80">
        <v>4.0971103560176347</v>
      </c>
      <c r="GL80">
        <v>0.141864128377582</v>
      </c>
      <c r="GM80">
        <v>0.30529054640069392</v>
      </c>
      <c r="GN80">
        <v>51.517779705117093</v>
      </c>
      <c r="GO80">
        <v>0.13269731136166521</v>
      </c>
      <c r="GP80">
        <v>6.9384215091066777</v>
      </c>
      <c r="GQ80">
        <v>97.137901127493492</v>
      </c>
      <c r="GR80">
        <v>1153</v>
      </c>
      <c r="GS80">
        <v>2.7746311689952212</v>
      </c>
      <c r="GT80">
        <v>2.691301623581948</v>
      </c>
      <c r="GU80">
        <v>48.482220294882907</v>
      </c>
      <c r="GV80">
        <v>98.487544483985772</v>
      </c>
      <c r="GW80">
        <v>98.004926108374377</v>
      </c>
      <c r="GX80">
        <v>3.661685768830655</v>
      </c>
      <c r="GY80">
        <v>261.8825547769095</v>
      </c>
      <c r="GZ80">
        <v>3.2124000000000001</v>
      </c>
      <c r="HA80">
        <v>36.601300000000002</v>
      </c>
      <c r="HB80">
        <v>0.85899999999999999</v>
      </c>
      <c r="HC80">
        <v>0.255</v>
      </c>
      <c r="HD80">
        <v>0.123</v>
      </c>
      <c r="HE80">
        <v>0.38</v>
      </c>
      <c r="HF80">
        <v>0.122</v>
      </c>
      <c r="HG80">
        <v>0.12</v>
      </c>
      <c r="HH80">
        <v>3.3000000000000002E-2</v>
      </c>
      <c r="HI80">
        <v>4.3999999999999997E-2</v>
      </c>
      <c r="HJ80">
        <v>0.183</v>
      </c>
      <c r="HK80">
        <v>0.496</v>
      </c>
      <c r="HL80">
        <v>0.24299999999999999</v>
      </c>
      <c r="HM80">
        <v>482.7</v>
      </c>
      <c r="HN80">
        <v>1.9035860391405299</v>
      </c>
      <c r="HO80">
        <v>527.65</v>
      </c>
      <c r="HP80">
        <v>470.1</v>
      </c>
      <c r="HQ80">
        <v>506.26</v>
      </c>
      <c r="HR80">
        <v>0</v>
      </c>
      <c r="HS80">
        <v>123</v>
      </c>
      <c r="HT80">
        <v>104</v>
      </c>
      <c r="HU80">
        <v>19</v>
      </c>
      <c r="HV80">
        <v>0</v>
      </c>
      <c r="HW80">
        <v>109.6305539462543</v>
      </c>
      <c r="HX80" t="s">
        <v>488</v>
      </c>
      <c r="HY80">
        <v>267</v>
      </c>
      <c r="HZ80">
        <v>4.32</v>
      </c>
      <c r="IA80">
        <v>4.0999999999999996</v>
      </c>
      <c r="IB80">
        <v>4.5999999999999996</v>
      </c>
      <c r="IC80">
        <v>4.5999999999999996</v>
      </c>
      <c r="ID80">
        <v>4.7</v>
      </c>
      <c r="IE80">
        <v>3.7</v>
      </c>
      <c r="IF80">
        <v>4.2</v>
      </c>
      <c r="IG80">
        <v>4.4000000000000004</v>
      </c>
      <c r="IH80">
        <v>3.7</v>
      </c>
      <c r="II80">
        <v>4.5</v>
      </c>
      <c r="IJ80">
        <v>4</v>
      </c>
      <c r="IK80">
        <v>4.2</v>
      </c>
      <c r="IL80">
        <v>4.9000000000000004</v>
      </c>
      <c r="IM80">
        <v>4.3</v>
      </c>
      <c r="IN80">
        <v>5</v>
      </c>
      <c r="IO80">
        <v>4.4000000000000004</v>
      </c>
      <c r="IP80">
        <v>4.8</v>
      </c>
      <c r="IQ80">
        <v>4.2</v>
      </c>
      <c r="IR80">
        <v>4.7</v>
      </c>
      <c r="IS80">
        <v>4.5999999999999996</v>
      </c>
      <c r="IT80">
        <v>4.0999999999999996</v>
      </c>
      <c r="IU80">
        <v>4.8</v>
      </c>
      <c r="IV80">
        <v>4.7</v>
      </c>
      <c r="IW80">
        <v>5.0999999999999996</v>
      </c>
      <c r="IX80">
        <v>4.7</v>
      </c>
      <c r="IY80">
        <v>4.0999999999999996</v>
      </c>
      <c r="IZ80">
        <v>5.2</v>
      </c>
      <c r="JA80">
        <v>4.3</v>
      </c>
      <c r="JB80">
        <v>3.5</v>
      </c>
      <c r="JC80">
        <v>4</v>
      </c>
      <c r="JD80">
        <v>2.4</v>
      </c>
      <c r="JE80">
        <v>3.8</v>
      </c>
      <c r="JF80">
        <v>4.5999999999999996</v>
      </c>
      <c r="JG80" t="s">
        <v>203</v>
      </c>
      <c r="JH80">
        <v>365</v>
      </c>
      <c r="JI80">
        <v>37</v>
      </c>
      <c r="JJ80">
        <v>4.43</v>
      </c>
      <c r="JK80">
        <v>4.3</v>
      </c>
      <c r="JL80">
        <v>4.5999999999999996</v>
      </c>
      <c r="JM80">
        <v>4.7</v>
      </c>
      <c r="JN80">
        <v>4.7</v>
      </c>
      <c r="JO80">
        <v>3.8</v>
      </c>
      <c r="JP80">
        <v>4.4000000000000004</v>
      </c>
      <c r="JQ80">
        <v>4.5999999999999996</v>
      </c>
      <c r="JR80">
        <v>3.5</v>
      </c>
      <c r="JS80">
        <v>4.8</v>
      </c>
      <c r="JT80">
        <v>4.3</v>
      </c>
      <c r="JU80">
        <v>4</v>
      </c>
      <c r="JV80">
        <v>4.8</v>
      </c>
      <c r="JW80">
        <v>4.5</v>
      </c>
      <c r="JX80">
        <v>5</v>
      </c>
      <c r="JY80">
        <v>4.8</v>
      </c>
      <c r="JZ80">
        <v>5</v>
      </c>
      <c r="KA80">
        <v>4.5</v>
      </c>
      <c r="KB80">
        <v>4.9000000000000004</v>
      </c>
      <c r="KC80">
        <v>4.5999999999999996</v>
      </c>
      <c r="KD80">
        <v>4.2</v>
      </c>
      <c r="KE80">
        <v>4.8</v>
      </c>
      <c r="KF80">
        <v>5</v>
      </c>
      <c r="KG80">
        <v>5.0999999999999996</v>
      </c>
      <c r="KH80">
        <v>4.8</v>
      </c>
      <c r="KI80">
        <v>4.0999999999999996</v>
      </c>
      <c r="KJ80">
        <v>5.0999999999999996</v>
      </c>
      <c r="KK80">
        <v>4.5</v>
      </c>
      <c r="KL80">
        <v>3.6</v>
      </c>
      <c r="KM80">
        <v>4.3</v>
      </c>
      <c r="KN80">
        <v>2.7</v>
      </c>
      <c r="KO80">
        <v>4.0999999999999996</v>
      </c>
      <c r="KP80">
        <v>4.3</v>
      </c>
      <c r="KQ80" t="s">
        <v>203</v>
      </c>
      <c r="KR80">
        <v>99.4</v>
      </c>
      <c r="KS80">
        <v>9.2799999999999994</v>
      </c>
      <c r="KT80">
        <v>16.16</v>
      </c>
      <c r="KU80">
        <v>5.62</v>
      </c>
      <c r="KV80">
        <v>29.78</v>
      </c>
      <c r="KW80">
        <v>1.96</v>
      </c>
      <c r="KX80">
        <v>0</v>
      </c>
      <c r="KY80">
        <v>0</v>
      </c>
      <c r="KZ80">
        <v>628.41000000000008</v>
      </c>
      <c r="LA80">
        <v>81.540000000000006</v>
      </c>
      <c r="LB80">
        <v>650.80999999999995</v>
      </c>
      <c r="LC80">
        <v>79.66</v>
      </c>
      <c r="LD80">
        <v>529.29999999999995</v>
      </c>
      <c r="LE80">
        <v>93.38</v>
      </c>
      <c r="LF80">
        <v>173.68</v>
      </c>
      <c r="LG80">
        <v>99.71</v>
      </c>
      <c r="LH80">
        <v>54.42</v>
      </c>
      <c r="LI80">
        <v>30.18</v>
      </c>
      <c r="LJ80">
        <v>34.75</v>
      </c>
      <c r="LK80">
        <v>10.64</v>
      </c>
      <c r="LL80">
        <v>11.06</v>
      </c>
      <c r="LM80">
        <v>6.58</v>
      </c>
      <c r="LN80">
        <v>2.41</v>
      </c>
      <c r="LO80">
        <v>51.23</v>
      </c>
      <c r="LP80">
        <v>4.3099999999999996</v>
      </c>
      <c r="LQ80">
        <v>22.45</v>
      </c>
      <c r="LR80">
        <v>1.96</v>
      </c>
      <c r="LS80">
        <v>88.676190476190499</v>
      </c>
      <c r="LT80">
        <v>5.6933088749126499</v>
      </c>
      <c r="LU80">
        <v>15.575510204081599</v>
      </c>
      <c r="LV80">
        <v>65176.765940761397</v>
      </c>
      <c r="LW80">
        <v>11448</v>
      </c>
      <c r="LX80">
        <v>5818</v>
      </c>
      <c r="LY80">
        <v>5276</v>
      </c>
      <c r="LZ80">
        <v>354</v>
      </c>
      <c r="MA80">
        <v>531</v>
      </c>
      <c r="MB80">
        <v>601</v>
      </c>
      <c r="MC80">
        <v>2150</v>
      </c>
      <c r="MD80">
        <v>4243</v>
      </c>
      <c r="ME80">
        <v>2907</v>
      </c>
      <c r="MF80">
        <v>894</v>
      </c>
      <c r="MG80">
        <v>122</v>
      </c>
      <c r="MH80">
        <v>735</v>
      </c>
      <c r="MI80">
        <v>399</v>
      </c>
      <c r="MJ80">
        <v>318</v>
      </c>
      <c r="MK80">
        <v>0.44351464435146398</v>
      </c>
      <c r="ML80">
        <v>19</v>
      </c>
      <c r="MM80">
        <v>45</v>
      </c>
      <c r="MN80">
        <v>41</v>
      </c>
      <c r="MO80">
        <v>128</v>
      </c>
      <c r="MP80">
        <v>236</v>
      </c>
      <c r="MQ80">
        <v>191</v>
      </c>
      <c r="MR80">
        <v>82</v>
      </c>
      <c r="MS80">
        <v>12</v>
      </c>
      <c r="MT80">
        <v>65177</v>
      </c>
      <c r="MU80">
        <v>0.58092398004154699</v>
      </c>
      <c r="MV80">
        <v>44.882857142857098</v>
      </c>
      <c r="MW80">
        <v>41.0716845878136</v>
      </c>
      <c r="MX80">
        <v>43.052631578947398</v>
      </c>
      <c r="MY80">
        <v>7344.9562045510802</v>
      </c>
      <c r="MZ80">
        <v>4.2570974320433397</v>
      </c>
      <c r="NA80">
        <v>4.1873065015479902</v>
      </c>
      <c r="NB80">
        <v>87.814241486068099</v>
      </c>
      <c r="NC80">
        <v>1414.32507739938</v>
      </c>
      <c r="ND80">
        <v>0.37931034482758619</v>
      </c>
      <c r="NE80">
        <v>290</v>
      </c>
      <c r="NF80">
        <v>53.809639273838691</v>
      </c>
      <c r="NG80">
        <v>7.9369555061603094</v>
      </c>
      <c r="NH80">
        <v>16</v>
      </c>
      <c r="NI80">
        <v>26</v>
      </c>
      <c r="NJ80">
        <v>27</v>
      </c>
      <c r="NK80">
        <v>40</v>
      </c>
      <c r="NL80">
        <v>34</v>
      </c>
      <c r="NM80">
        <v>0.1118881118881119</v>
      </c>
      <c r="NN80">
        <v>0.1818181818181818</v>
      </c>
      <c r="NO80">
        <v>0.1888111888111888</v>
      </c>
      <c r="NP80">
        <v>0.27972027972027969</v>
      </c>
      <c r="NQ80">
        <v>0.23776223776223779</v>
      </c>
      <c r="NR80">
        <v>47.167832167832167</v>
      </c>
      <c r="NS80">
        <v>143</v>
      </c>
      <c r="NT80">
        <v>0.51048951048951052</v>
      </c>
      <c r="NU80">
        <v>143</v>
      </c>
      <c r="NV80">
        <v>7.9306621773288439</v>
      </c>
      <c r="NW80">
        <v>9</v>
      </c>
      <c r="NX80">
        <v>0.22222222222222221</v>
      </c>
      <c r="NY80">
        <v>0.33333333333333331</v>
      </c>
      <c r="NZ80">
        <v>0.1111111111111111</v>
      </c>
      <c r="OA80">
        <v>0.22222222222222221</v>
      </c>
      <c r="OB80">
        <v>0.1111111111111111</v>
      </c>
      <c r="OC80">
        <v>0</v>
      </c>
      <c r="OD80">
        <v>0</v>
      </c>
      <c r="OE80">
        <v>3.5277777777777781</v>
      </c>
      <c r="OF80">
        <v>11.920364748677249</v>
      </c>
      <c r="OG80">
        <v>108</v>
      </c>
      <c r="OH80">
        <v>0.29629629629629628</v>
      </c>
      <c r="OI80">
        <v>0.27777777777777779</v>
      </c>
      <c r="OJ80">
        <v>0.1388888888888889</v>
      </c>
      <c r="OK80">
        <v>0.12962962962962959</v>
      </c>
      <c r="OL80">
        <v>0.1018518518518518</v>
      </c>
      <c r="OM80">
        <v>3.7037037037037028E-2</v>
      </c>
      <c r="ON80">
        <v>1.8518518518518521E-2</v>
      </c>
      <c r="OO80">
        <v>69</v>
      </c>
      <c r="OP80">
        <v>93</v>
      </c>
      <c r="OQ80">
        <v>392</v>
      </c>
      <c r="OR80">
        <v>311</v>
      </c>
      <c r="OS80">
        <v>50</v>
      </c>
      <c r="OT80">
        <v>7.5409836065573776E-2</v>
      </c>
      <c r="OU80">
        <v>0.10163934426229509</v>
      </c>
      <c r="OV80">
        <v>0.42841530054644811</v>
      </c>
      <c r="OW80">
        <v>0.33989071038251373</v>
      </c>
      <c r="OX80">
        <v>5.4644808743169397E-2</v>
      </c>
      <c r="OY80">
        <v>44.155191256830598</v>
      </c>
      <c r="OZ80">
        <v>915</v>
      </c>
      <c r="PA80">
        <v>0.43846153846153851</v>
      </c>
      <c r="PB80">
        <v>780</v>
      </c>
      <c r="PC80">
        <v>6.3807490610178501</v>
      </c>
      <c r="PD80">
        <v>12045</v>
      </c>
      <c r="PE80">
        <v>0.35292652552926518</v>
      </c>
      <c r="PF80">
        <v>0.28816936488169359</v>
      </c>
      <c r="PG80">
        <v>0.17567455375674551</v>
      </c>
      <c r="PH80">
        <v>0.1213781652137817</v>
      </c>
      <c r="PI80">
        <v>5.2718970527189712E-2</v>
      </c>
      <c r="PJ80">
        <v>8.1361560813615601E-3</v>
      </c>
      <c r="PK80">
        <v>9.9626400996264005E-4</v>
      </c>
      <c r="PL80">
        <v>15440</v>
      </c>
      <c r="PM80">
        <v>19932</v>
      </c>
      <c r="PN80">
        <v>27096</v>
      </c>
      <c r="PO80">
        <v>20508</v>
      </c>
      <c r="PP80">
        <v>19744</v>
      </c>
      <c r="PQ80">
        <v>15</v>
      </c>
      <c r="PR80">
        <v>19.399999999999999</v>
      </c>
      <c r="PS80">
        <v>26.4</v>
      </c>
      <c r="PT80">
        <v>20</v>
      </c>
      <c r="PU80">
        <v>19.2</v>
      </c>
      <c r="PV80">
        <v>42.3</v>
      </c>
      <c r="PW80">
        <v>0.50542359285173133</v>
      </c>
    </row>
    <row r="81" spans="1:439" x14ac:dyDescent="0.3">
      <c r="A81" t="s">
        <v>800</v>
      </c>
      <c r="B81" t="s">
        <v>814</v>
      </c>
      <c r="C81">
        <v>1</v>
      </c>
      <c r="D81" t="s">
        <v>817</v>
      </c>
      <c r="E81" t="s">
        <v>822</v>
      </c>
      <c r="F81" t="s">
        <v>209</v>
      </c>
      <c r="G81" t="s">
        <v>602</v>
      </c>
      <c r="H81" t="s">
        <v>603</v>
      </c>
      <c r="I81" t="s">
        <v>604</v>
      </c>
      <c r="J81" t="s">
        <v>605</v>
      </c>
      <c r="K81">
        <v>9.9904019999999996</v>
      </c>
      <c r="L81">
        <v>48.398454000000001</v>
      </c>
      <c r="M81" t="s">
        <v>607</v>
      </c>
      <c r="N81" t="s">
        <v>1054</v>
      </c>
      <c r="O81" t="s">
        <v>861</v>
      </c>
      <c r="P81" t="s">
        <v>510</v>
      </c>
      <c r="Q81">
        <v>1</v>
      </c>
      <c r="R81">
        <v>12</v>
      </c>
      <c r="S81">
        <v>52</v>
      </c>
      <c r="T81">
        <v>72</v>
      </c>
      <c r="U81">
        <v>121</v>
      </c>
      <c r="V81">
        <v>8421000</v>
      </c>
      <c r="W81" t="s">
        <v>606</v>
      </c>
      <c r="X81">
        <v>0</v>
      </c>
      <c r="Y81">
        <v>118.68</v>
      </c>
      <c r="Z81">
        <v>25</v>
      </c>
      <c r="AA81">
        <v>5.6879999999999997</v>
      </c>
      <c r="AB81">
        <v>7.58</v>
      </c>
      <c r="AC81">
        <v>23.2</v>
      </c>
      <c r="AD81">
        <v>6.2</v>
      </c>
      <c r="AE81">
        <v>28.23</v>
      </c>
      <c r="AF81">
        <v>40.880000000000003</v>
      </c>
      <c r="AG81">
        <v>378</v>
      </c>
      <c r="AH81">
        <v>8.86</v>
      </c>
      <c r="AI81">
        <v>4.75</v>
      </c>
      <c r="AJ81">
        <v>13.8</v>
      </c>
      <c r="AK81">
        <v>1073548</v>
      </c>
      <c r="AL81">
        <v>2639</v>
      </c>
      <c r="AM81">
        <v>9</v>
      </c>
      <c r="AN81">
        <v>59.72</v>
      </c>
      <c r="AO81">
        <v>42.57</v>
      </c>
      <c r="AP81">
        <v>1.85</v>
      </c>
      <c r="AQ81">
        <v>42.6</v>
      </c>
      <c r="AR81">
        <v>33.831875434540073</v>
      </c>
      <c r="AS81">
        <v>3.36</v>
      </c>
      <c r="AT81">
        <v>268.43</v>
      </c>
      <c r="AU81">
        <v>128928</v>
      </c>
      <c r="AV81">
        <v>1083.4285714285711</v>
      </c>
      <c r="AW81">
        <v>63803</v>
      </c>
      <c r="AX81">
        <v>65125</v>
      </c>
      <c r="AY81">
        <v>9.2799999999999994</v>
      </c>
      <c r="AZ81">
        <v>-5.8</v>
      </c>
      <c r="BA81">
        <v>42</v>
      </c>
      <c r="BB81">
        <v>43.337142857142858</v>
      </c>
      <c r="BC81">
        <v>1935.14</v>
      </c>
      <c r="BD81">
        <v>0.50451740007080081</v>
      </c>
      <c r="BE81">
        <v>3593</v>
      </c>
      <c r="BF81">
        <v>3557</v>
      </c>
      <c r="BG81">
        <v>4662</v>
      </c>
      <c r="BH81">
        <v>5888</v>
      </c>
      <c r="BI81">
        <v>3622</v>
      </c>
      <c r="BJ81">
        <v>2723</v>
      </c>
      <c r="BK81">
        <v>9501</v>
      </c>
      <c r="BL81">
        <v>11098</v>
      </c>
      <c r="BM81">
        <v>10410</v>
      </c>
      <c r="BN81">
        <v>8876</v>
      </c>
      <c r="BO81">
        <v>8247</v>
      </c>
      <c r="BP81">
        <v>7727</v>
      </c>
      <c r="BQ81">
        <v>8024</v>
      </c>
      <c r="BR81">
        <v>8534</v>
      </c>
      <c r="BS81">
        <v>7675</v>
      </c>
      <c r="BT81">
        <v>12081</v>
      </c>
      <c r="BU81">
        <v>12780</v>
      </c>
      <c r="BV81">
        <v>129942</v>
      </c>
      <c r="BW81">
        <v>1819</v>
      </c>
      <c r="BX81">
        <v>1776</v>
      </c>
      <c r="BY81">
        <v>2352</v>
      </c>
      <c r="BZ81">
        <v>2913</v>
      </c>
      <c r="CA81">
        <v>1722</v>
      </c>
      <c r="CB81">
        <v>1361</v>
      </c>
      <c r="CC81">
        <v>4638</v>
      </c>
      <c r="CD81">
        <v>5847</v>
      </c>
      <c r="CE81">
        <v>5681</v>
      </c>
      <c r="CF81">
        <v>4787</v>
      </c>
      <c r="CG81">
        <v>4149</v>
      </c>
      <c r="CH81">
        <v>3922</v>
      </c>
      <c r="CI81">
        <v>4081</v>
      </c>
      <c r="CJ81">
        <v>4188</v>
      </c>
      <c r="CK81">
        <v>3717</v>
      </c>
      <c r="CL81">
        <v>5451</v>
      </c>
      <c r="CM81">
        <v>5227</v>
      </c>
      <c r="CN81">
        <v>64384</v>
      </c>
      <c r="CO81">
        <v>1774</v>
      </c>
      <c r="CP81">
        <v>1781</v>
      </c>
      <c r="CQ81">
        <v>2310</v>
      </c>
      <c r="CR81">
        <v>2975</v>
      </c>
      <c r="CS81">
        <v>1900</v>
      </c>
      <c r="CT81">
        <v>1362</v>
      </c>
      <c r="CU81">
        <v>4863</v>
      </c>
      <c r="CV81">
        <v>5251</v>
      </c>
      <c r="CW81">
        <v>4729</v>
      </c>
      <c r="CX81">
        <v>4089</v>
      </c>
      <c r="CY81">
        <v>4098</v>
      </c>
      <c r="CZ81">
        <v>3805</v>
      </c>
      <c r="DA81">
        <v>3943</v>
      </c>
      <c r="DB81">
        <v>4346</v>
      </c>
      <c r="DC81">
        <v>3958</v>
      </c>
      <c r="DD81">
        <v>6630</v>
      </c>
      <c r="DE81">
        <v>7553</v>
      </c>
      <c r="DF81">
        <v>65558</v>
      </c>
      <c r="DG81">
        <v>0.206510610573343</v>
      </c>
      <c r="DH81">
        <v>35.4</v>
      </c>
      <c r="DI81">
        <v>78.2</v>
      </c>
      <c r="DJ81">
        <v>36.17</v>
      </c>
      <c r="DK81">
        <v>93.59</v>
      </c>
      <c r="DL81">
        <v>13.1</v>
      </c>
      <c r="DM81">
        <v>44.12</v>
      </c>
      <c r="DN81">
        <v>136.31</v>
      </c>
      <c r="DO81">
        <v>92.19</v>
      </c>
      <c r="DP81">
        <v>98.47</v>
      </c>
      <c r="DQ81">
        <v>15.25</v>
      </c>
      <c r="DR81">
        <v>111.12</v>
      </c>
      <c r="DS81">
        <v>111.12</v>
      </c>
      <c r="DT81">
        <v>108.59</v>
      </c>
      <c r="DU81">
        <v>0.102188818565401</v>
      </c>
      <c r="DV81">
        <v>6.5</v>
      </c>
      <c r="DW81">
        <v>42.8</v>
      </c>
      <c r="DX81">
        <v>112.21</v>
      </c>
      <c r="DY81">
        <v>43.9</v>
      </c>
      <c r="DZ81">
        <v>-4.8899999999999997</v>
      </c>
      <c r="EA81">
        <v>21.22</v>
      </c>
      <c r="EB81">
        <v>-14.26</v>
      </c>
      <c r="EC81">
        <v>53.85</v>
      </c>
      <c r="ED81">
        <v>-1.27</v>
      </c>
      <c r="EE81">
        <v>-13.73</v>
      </c>
      <c r="EF81">
        <v>-2.4300000000000002</v>
      </c>
      <c r="EG81">
        <v>7919.1486721270776</v>
      </c>
      <c r="EH81">
        <v>36.454455199801437</v>
      </c>
      <c r="EI81">
        <v>81.23</v>
      </c>
      <c r="EJ81">
        <v>26877.26</v>
      </c>
      <c r="EK81">
        <v>2311.29</v>
      </c>
      <c r="EL81">
        <v>1101.74</v>
      </c>
      <c r="EM81">
        <v>0</v>
      </c>
      <c r="EN81">
        <v>86.55</v>
      </c>
      <c r="EO81">
        <v>1.05</v>
      </c>
      <c r="EP81">
        <v>2.87</v>
      </c>
      <c r="EQ81">
        <v>8.25</v>
      </c>
      <c r="ER81">
        <v>14.87</v>
      </c>
      <c r="ES81">
        <v>6.61</v>
      </c>
      <c r="ET81">
        <v>12.1</v>
      </c>
      <c r="EU81">
        <v>7.14</v>
      </c>
      <c r="EV81">
        <v>52090</v>
      </c>
      <c r="EW81">
        <v>3980.16</v>
      </c>
      <c r="EX81">
        <v>27.05</v>
      </c>
      <c r="EY81">
        <v>64.069999999999993</v>
      </c>
      <c r="EZ81">
        <v>26.56</v>
      </c>
      <c r="FA81">
        <v>13.33</v>
      </c>
      <c r="FB81">
        <v>0.73</v>
      </c>
      <c r="FC81">
        <v>100734</v>
      </c>
      <c r="FD81">
        <v>27.07</v>
      </c>
      <c r="FE81">
        <v>55749</v>
      </c>
      <c r="FF81">
        <v>81.99</v>
      </c>
      <c r="FG81">
        <v>17.75</v>
      </c>
      <c r="FH81">
        <v>199</v>
      </c>
      <c r="FI81">
        <v>4</v>
      </c>
      <c r="FJ81">
        <v>194</v>
      </c>
      <c r="FK81">
        <v>39</v>
      </c>
      <c r="FL81">
        <v>187</v>
      </c>
      <c r="FM81">
        <v>4</v>
      </c>
      <c r="FN81">
        <v>172</v>
      </c>
      <c r="FO81">
        <v>39</v>
      </c>
      <c r="FP81">
        <v>37444</v>
      </c>
      <c r="FQ81">
        <v>482</v>
      </c>
      <c r="FR81">
        <v>28177</v>
      </c>
      <c r="FS81">
        <v>8785</v>
      </c>
      <c r="FT81">
        <v>57.45</v>
      </c>
      <c r="FU81">
        <v>26.45</v>
      </c>
      <c r="FV81">
        <v>16.09</v>
      </c>
      <c r="FW81">
        <v>136.84308302269011</v>
      </c>
      <c r="FX81">
        <v>380.52183518874989</v>
      </c>
      <c r="FY81">
        <v>15.621526970582581</v>
      </c>
      <c r="FZ81">
        <v>1620.9618235839739</v>
      </c>
      <c r="GA81">
        <v>517.36491821144011</v>
      </c>
      <c r="GB81">
        <v>73.54998798608834</v>
      </c>
      <c r="GC81">
        <v>76.7</v>
      </c>
      <c r="GD81">
        <v>89.098671806096576</v>
      </c>
      <c r="GE81">
        <v>10.901328193903421</v>
      </c>
      <c r="GF81">
        <v>1.4630071599045349</v>
      </c>
      <c r="GG81">
        <v>0.1016347895614276</v>
      </c>
      <c r="GH81">
        <v>0.89836521043857243</v>
      </c>
      <c r="GI81">
        <v>6.0463595824897513E-2</v>
      </c>
      <c r="GJ81">
        <v>0</v>
      </c>
      <c r="GK81">
        <v>2.2396372614073141</v>
      </c>
      <c r="GL81">
        <v>0.25337697755007699</v>
      </c>
      <c r="GM81">
        <v>0.3225225225225225</v>
      </c>
      <c r="GN81">
        <v>34.534534534534529</v>
      </c>
      <c r="GO81">
        <v>1.8018018018018021E-2</v>
      </c>
      <c r="GP81">
        <v>9.4294294294294296</v>
      </c>
      <c r="GQ81">
        <v>95.075075075075077</v>
      </c>
      <c r="GR81">
        <v>1665</v>
      </c>
      <c r="GS81">
        <v>3.9242027301515798</v>
      </c>
      <c r="GT81">
        <v>3.2182313515883521</v>
      </c>
      <c r="GU81">
        <v>65.465465465465471</v>
      </c>
      <c r="GV81">
        <v>96.732429099876697</v>
      </c>
      <c r="GW81">
        <v>96</v>
      </c>
      <c r="GX81">
        <v>4.3476043547179843</v>
      </c>
      <c r="GY81">
        <v>249.2012802988487</v>
      </c>
      <c r="GZ81">
        <v>3.1522999999999999</v>
      </c>
      <c r="HA81">
        <v>40.972799999999999</v>
      </c>
      <c r="HB81">
        <v>0.871</v>
      </c>
      <c r="HC81">
        <v>0.26100000000000001</v>
      </c>
      <c r="HD81">
        <v>0.122</v>
      </c>
      <c r="HE81">
        <v>0.35</v>
      </c>
      <c r="HF81">
        <v>0.13200000000000001</v>
      </c>
      <c r="HG81">
        <v>0.13500000000000001</v>
      </c>
      <c r="HH81">
        <v>3.1E-2</v>
      </c>
      <c r="HI81">
        <v>3.5999999999999997E-2</v>
      </c>
      <c r="HJ81">
        <v>0.18099999999999999</v>
      </c>
      <c r="HK81">
        <v>0.51200000000000001</v>
      </c>
      <c r="HL81">
        <v>0.24</v>
      </c>
      <c r="HM81">
        <v>523.4</v>
      </c>
      <c r="HN81">
        <v>2.6104803106589691</v>
      </c>
      <c r="HO81">
        <v>454.52</v>
      </c>
      <c r="HP81">
        <v>337.1</v>
      </c>
      <c r="HQ81">
        <v>417.29</v>
      </c>
      <c r="HR81">
        <v>0.78</v>
      </c>
      <c r="HS81">
        <v>139</v>
      </c>
      <c r="HT81">
        <v>114</v>
      </c>
      <c r="HU81">
        <v>25</v>
      </c>
      <c r="HV81">
        <v>0</v>
      </c>
      <c r="HW81">
        <v>107.8121121866468</v>
      </c>
      <c r="HX81" t="s">
        <v>607</v>
      </c>
      <c r="HY81">
        <v>556</v>
      </c>
      <c r="HZ81">
        <v>3.96</v>
      </c>
      <c r="IA81">
        <v>3.8</v>
      </c>
      <c r="IB81">
        <v>4.3</v>
      </c>
      <c r="IC81">
        <v>4.3</v>
      </c>
      <c r="ID81">
        <v>4.3</v>
      </c>
      <c r="IE81">
        <v>3.1</v>
      </c>
      <c r="IF81">
        <v>3.6</v>
      </c>
      <c r="IG81">
        <v>3.9</v>
      </c>
      <c r="IH81">
        <v>3.3</v>
      </c>
      <c r="II81">
        <v>4.2</v>
      </c>
      <c r="IJ81">
        <v>4.0999999999999996</v>
      </c>
      <c r="IK81">
        <v>4.0999999999999996</v>
      </c>
      <c r="IL81">
        <v>4.7</v>
      </c>
      <c r="IM81">
        <v>3.9</v>
      </c>
      <c r="IN81">
        <v>4.7</v>
      </c>
      <c r="IO81">
        <v>4.0999999999999996</v>
      </c>
      <c r="IP81">
        <v>4.0999999999999996</v>
      </c>
      <c r="IQ81">
        <v>4</v>
      </c>
      <c r="IR81">
        <v>4.4000000000000004</v>
      </c>
      <c r="IS81">
        <v>4.2</v>
      </c>
      <c r="IT81">
        <v>4.0999999999999996</v>
      </c>
      <c r="IU81">
        <v>4.4000000000000004</v>
      </c>
      <c r="IV81">
        <v>4.5</v>
      </c>
      <c r="IW81">
        <v>4.7</v>
      </c>
      <c r="IX81">
        <v>4</v>
      </c>
      <c r="IY81">
        <v>3.9</v>
      </c>
      <c r="IZ81">
        <v>5</v>
      </c>
      <c r="JA81">
        <v>3.8</v>
      </c>
      <c r="JB81">
        <v>2.8</v>
      </c>
      <c r="JC81">
        <v>3.3</v>
      </c>
      <c r="JD81">
        <v>2.6</v>
      </c>
      <c r="JE81">
        <v>3.1</v>
      </c>
      <c r="JF81">
        <v>3.9</v>
      </c>
      <c r="JG81" t="s">
        <v>203</v>
      </c>
      <c r="JH81">
        <v>502</v>
      </c>
      <c r="JI81">
        <v>9</v>
      </c>
      <c r="JJ81">
        <v>3.73</v>
      </c>
      <c r="JK81">
        <v>3.5</v>
      </c>
      <c r="JL81">
        <v>4</v>
      </c>
      <c r="JM81">
        <v>4.0999999999999996</v>
      </c>
      <c r="JN81">
        <v>4</v>
      </c>
      <c r="JO81">
        <v>3</v>
      </c>
      <c r="JP81">
        <v>3.4</v>
      </c>
      <c r="JQ81">
        <v>3.7</v>
      </c>
      <c r="JR81">
        <v>3.1</v>
      </c>
      <c r="JS81">
        <v>3.6</v>
      </c>
      <c r="JT81">
        <v>3.8</v>
      </c>
      <c r="JU81">
        <v>3.3</v>
      </c>
      <c r="JV81">
        <v>4.5</v>
      </c>
      <c r="JW81">
        <v>3.8</v>
      </c>
      <c r="JX81">
        <v>4.3</v>
      </c>
      <c r="JY81">
        <v>4</v>
      </c>
      <c r="JZ81">
        <v>4</v>
      </c>
      <c r="KA81">
        <v>3.9</v>
      </c>
      <c r="KB81">
        <v>4.3</v>
      </c>
      <c r="KC81">
        <v>4</v>
      </c>
      <c r="KD81">
        <v>3.9</v>
      </c>
      <c r="KE81">
        <v>4.2</v>
      </c>
      <c r="KF81">
        <v>4.4000000000000004</v>
      </c>
      <c r="KG81">
        <v>4.5999999999999996</v>
      </c>
      <c r="KH81">
        <v>3.9</v>
      </c>
      <c r="KI81">
        <v>3.7</v>
      </c>
      <c r="KJ81">
        <v>4.5999999999999996</v>
      </c>
      <c r="KK81">
        <v>3.3</v>
      </c>
      <c r="KL81">
        <v>2.7</v>
      </c>
      <c r="KM81">
        <v>3.2</v>
      </c>
      <c r="KN81">
        <v>2.4</v>
      </c>
      <c r="KO81">
        <v>3.1</v>
      </c>
      <c r="KP81">
        <v>3.7</v>
      </c>
      <c r="KQ81" t="s">
        <v>255</v>
      </c>
      <c r="KR81">
        <v>99.9</v>
      </c>
      <c r="KS81">
        <v>7.04</v>
      </c>
      <c r="KT81">
        <v>14.43</v>
      </c>
      <c r="KU81">
        <v>8.83</v>
      </c>
      <c r="KV81">
        <v>44.61</v>
      </c>
      <c r="KW81">
        <v>0</v>
      </c>
      <c r="KX81">
        <v>0</v>
      </c>
      <c r="KY81">
        <v>0</v>
      </c>
      <c r="KZ81">
        <v>637.74</v>
      </c>
      <c r="LA81">
        <v>82.84</v>
      </c>
      <c r="LB81">
        <v>707.48</v>
      </c>
      <c r="LC81">
        <v>84.86</v>
      </c>
      <c r="LD81">
        <v>482.34</v>
      </c>
      <c r="LE81">
        <v>93.51</v>
      </c>
      <c r="LF81">
        <v>190.52</v>
      </c>
      <c r="LG81">
        <v>99.93</v>
      </c>
      <c r="LH81">
        <v>67.540000000000006</v>
      </c>
      <c r="LI81">
        <v>41.48</v>
      </c>
      <c r="LJ81">
        <v>44.58</v>
      </c>
      <c r="LK81">
        <v>13.81</v>
      </c>
      <c r="LL81">
        <v>13.05</v>
      </c>
      <c r="LM81">
        <v>6.03</v>
      </c>
      <c r="LN81">
        <v>2.5</v>
      </c>
      <c r="LO81">
        <v>33.22</v>
      </c>
      <c r="LP81">
        <v>3.62</v>
      </c>
      <c r="LQ81">
        <v>28.33</v>
      </c>
      <c r="LR81">
        <v>1.86</v>
      </c>
      <c r="LS81">
        <v>90.493519441675005</v>
      </c>
      <c r="LT81">
        <v>6.0832411782447</v>
      </c>
      <c r="LU81">
        <v>14.875872382851499</v>
      </c>
      <c r="LV81">
        <v>181530.25240762901</v>
      </c>
      <c r="LW81">
        <v>29841</v>
      </c>
      <c r="LX81">
        <v>14797</v>
      </c>
      <c r="LY81">
        <v>14367</v>
      </c>
      <c r="LZ81">
        <v>677</v>
      </c>
      <c r="MA81">
        <v>1936</v>
      </c>
      <c r="MB81">
        <v>1409</v>
      </c>
      <c r="MC81">
        <v>5301</v>
      </c>
      <c r="MD81">
        <v>10911</v>
      </c>
      <c r="ME81">
        <v>7391</v>
      </c>
      <c r="MF81">
        <v>2457</v>
      </c>
      <c r="MG81">
        <v>436</v>
      </c>
      <c r="MH81">
        <v>2006</v>
      </c>
      <c r="MI81">
        <v>1088</v>
      </c>
      <c r="MJ81">
        <v>886</v>
      </c>
      <c r="MK81">
        <v>0.44883485309017201</v>
      </c>
      <c r="ML81">
        <v>35</v>
      </c>
      <c r="MM81">
        <v>109</v>
      </c>
      <c r="MN81">
        <v>138</v>
      </c>
      <c r="MO81">
        <v>396</v>
      </c>
      <c r="MP81">
        <v>681</v>
      </c>
      <c r="MQ81">
        <v>470</v>
      </c>
      <c r="MR81">
        <v>179</v>
      </c>
      <c r="MS81">
        <v>34</v>
      </c>
      <c r="MT81">
        <v>181530</v>
      </c>
      <c r="MU81">
        <v>1.4079971178303301</v>
      </c>
      <c r="MV81">
        <v>42.847721822541999</v>
      </c>
      <c r="MW81">
        <v>41.184170471841703</v>
      </c>
      <c r="MX81">
        <v>41.930966469428</v>
      </c>
      <c r="MY81">
        <v>7519.6593791748901</v>
      </c>
      <c r="MZ81">
        <v>4.4676482769230796</v>
      </c>
      <c r="NA81">
        <v>4.2846811308349801</v>
      </c>
      <c r="NB81">
        <v>84.913214990138101</v>
      </c>
      <c r="NC81">
        <v>1423.1755424063099</v>
      </c>
      <c r="ND81">
        <v>0.32932692307692307</v>
      </c>
      <c r="NE81">
        <v>416</v>
      </c>
      <c r="NF81">
        <v>51.67445318456209</v>
      </c>
      <c r="NG81">
        <v>7.4425161332309226</v>
      </c>
      <c r="NH81">
        <v>193</v>
      </c>
      <c r="NI81">
        <v>194</v>
      </c>
      <c r="NJ81">
        <v>344</v>
      </c>
      <c r="NK81">
        <v>302</v>
      </c>
      <c r="NL81">
        <v>252</v>
      </c>
      <c r="NM81">
        <v>0.1501945525291829</v>
      </c>
      <c r="NN81">
        <v>0.15097276264591439</v>
      </c>
      <c r="NO81">
        <v>0.26770428015564202</v>
      </c>
      <c r="NP81">
        <v>0.23501945525291831</v>
      </c>
      <c r="NQ81">
        <v>0.19610894941634241</v>
      </c>
      <c r="NR81">
        <v>43.25875486381323</v>
      </c>
      <c r="NS81">
        <v>1285</v>
      </c>
      <c r="NT81">
        <v>0.51246105919003115</v>
      </c>
      <c r="NU81">
        <v>1284</v>
      </c>
      <c r="NV81">
        <v>33.78589947905202</v>
      </c>
      <c r="NW81">
        <v>59</v>
      </c>
      <c r="NX81">
        <v>0.22033898305084751</v>
      </c>
      <c r="NY81">
        <v>0.22033898305084751</v>
      </c>
      <c r="NZ81">
        <v>0.13559322033898311</v>
      </c>
      <c r="OA81">
        <v>0.10169491525423729</v>
      </c>
      <c r="OB81">
        <v>0.15254237288135589</v>
      </c>
      <c r="OC81">
        <v>6.7796610169491525E-2</v>
      </c>
      <c r="OD81">
        <v>0.10169491525423729</v>
      </c>
      <c r="OE81">
        <v>3.4683026584867069</v>
      </c>
      <c r="OF81">
        <v>17.5950792676989</v>
      </c>
      <c r="OG81">
        <v>978</v>
      </c>
      <c r="OH81">
        <v>0.20143149284253581</v>
      </c>
      <c r="OI81">
        <v>0.29754601226993871</v>
      </c>
      <c r="OJ81">
        <v>0.2341513292433538</v>
      </c>
      <c r="OK81">
        <v>0.114519427402863</v>
      </c>
      <c r="OL81">
        <v>8.5889570552147243E-2</v>
      </c>
      <c r="OM81">
        <v>3.4764826175869117E-2</v>
      </c>
      <c r="ON81">
        <v>3.1697341513292433E-2</v>
      </c>
      <c r="OO81">
        <v>154</v>
      </c>
      <c r="OP81">
        <v>186</v>
      </c>
      <c r="OQ81">
        <v>632</v>
      </c>
      <c r="OR81">
        <v>525</v>
      </c>
      <c r="OS81">
        <v>142</v>
      </c>
      <c r="OT81">
        <v>9.3959731543624164E-2</v>
      </c>
      <c r="OU81">
        <v>0.113483831604637</v>
      </c>
      <c r="OV81">
        <v>0.38560097620500311</v>
      </c>
      <c r="OW81">
        <v>0.32031726662599153</v>
      </c>
      <c r="OX81">
        <v>8.6638194020744352E-2</v>
      </c>
      <c r="OY81">
        <v>44.162294081757167</v>
      </c>
      <c r="OZ81">
        <v>1639</v>
      </c>
      <c r="PA81">
        <v>0.45490981963927862</v>
      </c>
      <c r="PB81">
        <v>1497</v>
      </c>
      <c r="PC81">
        <v>6.9535409527383836</v>
      </c>
      <c r="PD81">
        <v>28882</v>
      </c>
      <c r="PE81">
        <v>0.28339450176580572</v>
      </c>
      <c r="PF81">
        <v>0.28263278166331968</v>
      </c>
      <c r="PG81">
        <v>0.22017173325946959</v>
      </c>
      <c r="PH81">
        <v>0.1489509036770307</v>
      </c>
      <c r="PI81">
        <v>5.8583200609376079E-2</v>
      </c>
      <c r="PJ81">
        <v>5.9898898968215502E-3</v>
      </c>
      <c r="PK81">
        <v>2.7698912817671908E-4</v>
      </c>
      <c r="PL81">
        <v>20937</v>
      </c>
      <c r="PM81">
        <v>23075</v>
      </c>
      <c r="PN81">
        <v>34472</v>
      </c>
      <c r="PO81">
        <v>24223</v>
      </c>
      <c r="PP81">
        <v>24408</v>
      </c>
      <c r="PQ81">
        <v>16.5</v>
      </c>
      <c r="PR81">
        <v>18.2</v>
      </c>
      <c r="PS81">
        <v>27.1</v>
      </c>
      <c r="PT81">
        <v>19.100000000000001</v>
      </c>
      <c r="PU81">
        <v>19.2</v>
      </c>
      <c r="PV81">
        <v>42</v>
      </c>
      <c r="PW81">
        <v>0.50512689252916354</v>
      </c>
    </row>
    <row r="82" spans="1:439" x14ac:dyDescent="0.3">
      <c r="A82" t="s">
        <v>800</v>
      </c>
      <c r="B82" t="s">
        <v>814</v>
      </c>
      <c r="C82">
        <v>1</v>
      </c>
      <c r="D82" t="s">
        <v>816</v>
      </c>
      <c r="E82" t="s">
        <v>821</v>
      </c>
      <c r="F82" t="s">
        <v>209</v>
      </c>
      <c r="G82" t="s">
        <v>331</v>
      </c>
      <c r="H82" t="s">
        <v>332</v>
      </c>
      <c r="I82" t="s">
        <v>333</v>
      </c>
      <c r="J82" t="s">
        <v>334</v>
      </c>
      <c r="K82">
        <v>7.0416290000000004</v>
      </c>
      <c r="L82">
        <v>51.340048000000003</v>
      </c>
      <c r="M82" t="s">
        <v>336</v>
      </c>
      <c r="N82" t="s">
        <v>886</v>
      </c>
      <c r="O82" t="s">
        <v>335</v>
      </c>
      <c r="P82" t="s">
        <v>830</v>
      </c>
      <c r="Q82">
        <v>1</v>
      </c>
      <c r="R82">
        <v>11</v>
      </c>
      <c r="S82">
        <v>53</v>
      </c>
      <c r="T82">
        <v>73</v>
      </c>
      <c r="U82">
        <v>113</v>
      </c>
      <c r="V82">
        <v>5111000</v>
      </c>
      <c r="W82" t="s">
        <v>313</v>
      </c>
      <c r="X82">
        <v>0</v>
      </c>
      <c r="Y82">
        <v>74.900000000000006</v>
      </c>
      <c r="Z82">
        <v>29.2</v>
      </c>
      <c r="AA82">
        <v>5.6539999999999999</v>
      </c>
      <c r="AB82">
        <v>6.23</v>
      </c>
      <c r="AC82">
        <v>26.1</v>
      </c>
      <c r="AD82">
        <v>21.1</v>
      </c>
      <c r="AE82">
        <v>48.03</v>
      </c>
      <c r="AF82">
        <v>31.66</v>
      </c>
      <c r="AG82">
        <v>541</v>
      </c>
      <c r="AH82">
        <v>15.67</v>
      </c>
      <c r="AI82">
        <v>4.51</v>
      </c>
      <c r="AJ82">
        <v>12.3</v>
      </c>
      <c r="AK82">
        <v>203818</v>
      </c>
      <c r="AL82">
        <v>0</v>
      </c>
      <c r="AM82">
        <v>5</v>
      </c>
      <c r="AN82">
        <v>82.69</v>
      </c>
      <c r="AO82">
        <v>23.54</v>
      </c>
      <c r="AP82">
        <v>2.09</v>
      </c>
      <c r="AQ82">
        <v>46.22</v>
      </c>
      <c r="AR82">
        <v>42.87141429998573</v>
      </c>
      <c r="AS82">
        <v>2.96</v>
      </c>
      <c r="AT82">
        <v>413.19</v>
      </c>
      <c r="AU82">
        <v>82445</v>
      </c>
      <c r="AV82">
        <v>1099.2666666666671</v>
      </c>
      <c r="AW82">
        <v>40346</v>
      </c>
      <c r="AX82">
        <v>42099</v>
      </c>
      <c r="AY82">
        <v>1.91</v>
      </c>
      <c r="AZ82">
        <v>-59.7</v>
      </c>
      <c r="BA82">
        <v>44.6</v>
      </c>
      <c r="BB82">
        <v>37.646118721461193</v>
      </c>
      <c r="BC82">
        <v>1496.32</v>
      </c>
      <c r="BD82">
        <v>0.50979845262060097</v>
      </c>
      <c r="BE82">
        <v>2230</v>
      </c>
      <c r="BF82">
        <v>2383</v>
      </c>
      <c r="BG82">
        <v>3321</v>
      </c>
      <c r="BH82">
        <v>3899</v>
      </c>
      <c r="BI82">
        <v>2553</v>
      </c>
      <c r="BJ82">
        <v>1559</v>
      </c>
      <c r="BK82">
        <v>3941</v>
      </c>
      <c r="BL82">
        <v>4428</v>
      </c>
      <c r="BM82">
        <v>4873</v>
      </c>
      <c r="BN82">
        <v>5165</v>
      </c>
      <c r="BO82">
        <v>5196</v>
      </c>
      <c r="BP82">
        <v>4657</v>
      </c>
      <c r="BQ82">
        <v>5830</v>
      </c>
      <c r="BR82">
        <v>7002</v>
      </c>
      <c r="BS82">
        <v>6707</v>
      </c>
      <c r="BT82">
        <v>9243</v>
      </c>
      <c r="BU82">
        <v>9482</v>
      </c>
      <c r="BV82">
        <v>82462</v>
      </c>
      <c r="BW82">
        <v>1155</v>
      </c>
      <c r="BX82">
        <v>1267</v>
      </c>
      <c r="BY82">
        <v>1684</v>
      </c>
      <c r="BZ82">
        <v>1969</v>
      </c>
      <c r="CA82">
        <v>1288</v>
      </c>
      <c r="CB82">
        <v>801</v>
      </c>
      <c r="CC82">
        <v>2116</v>
      </c>
      <c r="CD82">
        <v>2336</v>
      </c>
      <c r="CE82">
        <v>2449</v>
      </c>
      <c r="CF82">
        <v>2556</v>
      </c>
      <c r="CG82">
        <v>2640</v>
      </c>
      <c r="CH82">
        <v>2267</v>
      </c>
      <c r="CI82">
        <v>2904</v>
      </c>
      <c r="CJ82">
        <v>3572</v>
      </c>
      <c r="CK82">
        <v>3322</v>
      </c>
      <c r="CL82">
        <v>4247</v>
      </c>
      <c r="CM82">
        <v>3680</v>
      </c>
      <c r="CN82">
        <v>40423</v>
      </c>
      <c r="CO82">
        <v>1075</v>
      </c>
      <c r="CP82">
        <v>1116</v>
      </c>
      <c r="CQ82">
        <v>1637</v>
      </c>
      <c r="CR82">
        <v>1930</v>
      </c>
      <c r="CS82">
        <v>1265</v>
      </c>
      <c r="CT82">
        <v>758</v>
      </c>
      <c r="CU82">
        <v>1825</v>
      </c>
      <c r="CV82">
        <v>2092</v>
      </c>
      <c r="CW82">
        <v>2424</v>
      </c>
      <c r="CX82">
        <v>2609</v>
      </c>
      <c r="CY82">
        <v>2556</v>
      </c>
      <c r="CZ82">
        <v>2390</v>
      </c>
      <c r="DA82">
        <v>2926</v>
      </c>
      <c r="DB82">
        <v>3430</v>
      </c>
      <c r="DC82">
        <v>3385</v>
      </c>
      <c r="DD82">
        <v>4996</v>
      </c>
      <c r="DE82">
        <v>5802</v>
      </c>
      <c r="DF82">
        <v>42039</v>
      </c>
      <c r="DG82">
        <v>0.13025271848981401</v>
      </c>
      <c r="DH82">
        <v>28</v>
      </c>
      <c r="DI82">
        <v>78</v>
      </c>
      <c r="DJ82">
        <v>31.43</v>
      </c>
      <c r="DK82">
        <v>91.17</v>
      </c>
      <c r="DL82">
        <v>9.02</v>
      </c>
      <c r="DM82">
        <v>41.39</v>
      </c>
      <c r="DN82">
        <v>107</v>
      </c>
      <c r="DO82">
        <v>65.599999999999994</v>
      </c>
      <c r="DP82">
        <v>29.39</v>
      </c>
      <c r="DQ82">
        <v>15.2</v>
      </c>
      <c r="DR82">
        <v>2.0299999999999998</v>
      </c>
      <c r="DS82">
        <v>0</v>
      </c>
      <c r="DT82">
        <v>0</v>
      </c>
      <c r="DU82">
        <v>3.8085996725089502E-3</v>
      </c>
      <c r="DV82">
        <v>4.8</v>
      </c>
      <c r="DW82">
        <v>40.4</v>
      </c>
      <c r="DX82">
        <v>100.79</v>
      </c>
      <c r="DY82">
        <v>39.74</v>
      </c>
      <c r="DZ82">
        <v>5.51</v>
      </c>
      <c r="EA82">
        <v>11.28</v>
      </c>
      <c r="EB82">
        <v>11.62</v>
      </c>
      <c r="EC82">
        <v>-24.08</v>
      </c>
      <c r="ED82">
        <v>9.59</v>
      </c>
      <c r="EE82">
        <v>12.49</v>
      </c>
      <c r="EF82">
        <v>-0.31</v>
      </c>
      <c r="EG82">
        <v>6076.8404676251648</v>
      </c>
      <c r="EH82">
        <v>124.7463219230942</v>
      </c>
      <c r="EI82">
        <v>83.38</v>
      </c>
      <c r="EJ82">
        <v>25563.58</v>
      </c>
      <c r="EK82">
        <v>1200</v>
      </c>
      <c r="EL82">
        <v>638.78</v>
      </c>
      <c r="EM82">
        <v>18.68</v>
      </c>
      <c r="EN82">
        <v>46.52</v>
      </c>
      <c r="EO82">
        <v>0.43</v>
      </c>
      <c r="EP82">
        <v>5.68</v>
      </c>
      <c r="EQ82">
        <v>9.6999999999999993</v>
      </c>
      <c r="ER82">
        <v>12.94</v>
      </c>
      <c r="ES82">
        <v>5.98</v>
      </c>
      <c r="ET82">
        <v>8.3699999999999992</v>
      </c>
      <c r="EU82">
        <v>2.99</v>
      </c>
      <c r="EV82">
        <v>50961</v>
      </c>
      <c r="EW82">
        <v>3703.13</v>
      </c>
      <c r="EX82">
        <v>27.07</v>
      </c>
      <c r="EY82">
        <v>62.43</v>
      </c>
      <c r="EZ82">
        <v>19.09</v>
      </c>
      <c r="FA82">
        <v>13.61</v>
      </c>
      <c r="FB82">
        <v>0.67</v>
      </c>
      <c r="FC82">
        <v>29629</v>
      </c>
      <c r="FD82">
        <v>28.01</v>
      </c>
      <c r="FE82">
        <v>32522</v>
      </c>
      <c r="FF82">
        <v>65.650000000000006</v>
      </c>
      <c r="FG82">
        <v>19.66</v>
      </c>
      <c r="FH82">
        <v>155</v>
      </c>
      <c r="FI82">
        <v>4</v>
      </c>
      <c r="FJ82">
        <v>155</v>
      </c>
      <c r="FK82">
        <v>0</v>
      </c>
      <c r="FL82">
        <v>150</v>
      </c>
      <c r="FM82">
        <v>4</v>
      </c>
      <c r="FN82">
        <v>150</v>
      </c>
      <c r="FO82">
        <v>0</v>
      </c>
      <c r="FP82">
        <v>17813</v>
      </c>
      <c r="FQ82">
        <v>360</v>
      </c>
      <c r="FR82">
        <v>17453</v>
      </c>
      <c r="FS82">
        <v>0</v>
      </c>
      <c r="FT82">
        <v>37.950000000000003</v>
      </c>
      <c r="FU82">
        <v>29.86</v>
      </c>
      <c r="FV82">
        <v>32.18</v>
      </c>
      <c r="FW82">
        <v>110.2227433703161</v>
      </c>
      <c r="FX82">
        <v>228.21032571151241</v>
      </c>
      <c r="FY82">
        <v>3.2942876300761932</v>
      </c>
      <c r="FZ82">
        <v>860.87552238392493</v>
      </c>
      <c r="GA82">
        <v>338.43306908182848</v>
      </c>
      <c r="GB82">
        <v>67.431449985265544</v>
      </c>
      <c r="GC82">
        <v>80.7</v>
      </c>
      <c r="GD82">
        <v>90.726868464121708</v>
      </c>
      <c r="GE82">
        <v>9.2731315358782922</v>
      </c>
      <c r="GF82">
        <v>1.484342379958246</v>
      </c>
      <c r="GG82">
        <v>0</v>
      </c>
      <c r="GH82">
        <v>1</v>
      </c>
      <c r="GI82">
        <v>0</v>
      </c>
      <c r="GJ82">
        <v>0</v>
      </c>
      <c r="GK82">
        <v>1.405812927161799</v>
      </c>
      <c r="GL82">
        <v>0</v>
      </c>
      <c r="GM82">
        <v>0.41923990498812352</v>
      </c>
      <c r="GN82">
        <v>48.218527315914493</v>
      </c>
      <c r="GO82">
        <v>4.5130641330166268E-2</v>
      </c>
      <c r="GP82">
        <v>9.026128266033254</v>
      </c>
      <c r="GQ82">
        <v>97.387173396674584</v>
      </c>
      <c r="GR82">
        <v>842</v>
      </c>
      <c r="GS82">
        <v>3.2026058253152292</v>
      </c>
      <c r="GT82">
        <v>2.4879365432117861</v>
      </c>
      <c r="GU82">
        <v>51.781472684085507</v>
      </c>
      <c r="GV82">
        <v>96.477987421383645</v>
      </c>
      <c r="GW82">
        <v>96.707818930041157</v>
      </c>
      <c r="GX82">
        <v>4.5124409210910468</v>
      </c>
      <c r="GY82">
        <v>243.60799086115881</v>
      </c>
      <c r="GZ82">
        <v>3.121</v>
      </c>
      <c r="HA82">
        <v>41.258499999999998</v>
      </c>
      <c r="HB82">
        <v>0.84399999999999997</v>
      </c>
      <c r="HC82">
        <v>0.247</v>
      </c>
      <c r="HD82">
        <v>8.5999999999999993E-2</v>
      </c>
      <c r="HE82">
        <v>0.441</v>
      </c>
      <c r="HF82">
        <v>0.14299999999999999</v>
      </c>
      <c r="HG82">
        <v>8.3000000000000004E-2</v>
      </c>
      <c r="HH82">
        <v>2.5999999999999999E-2</v>
      </c>
      <c r="HI82">
        <v>2.5000000000000001E-2</v>
      </c>
      <c r="HJ82">
        <v>0.184</v>
      </c>
      <c r="HK82">
        <v>0.59</v>
      </c>
      <c r="HL82">
        <v>0.17399999999999999</v>
      </c>
      <c r="HM82">
        <v>617.9</v>
      </c>
      <c r="HN82">
        <v>2.335839099915368</v>
      </c>
      <c r="HO82">
        <v>342.05</v>
      </c>
      <c r="HP82">
        <v>332.8</v>
      </c>
      <c r="HQ82">
        <v>308.08</v>
      </c>
      <c r="HR82">
        <v>3.64</v>
      </c>
      <c r="HS82">
        <v>50</v>
      </c>
      <c r="HT82">
        <v>33</v>
      </c>
      <c r="HU82">
        <v>17</v>
      </c>
      <c r="HV82">
        <v>0</v>
      </c>
      <c r="HW82">
        <v>60.646491600460912</v>
      </c>
      <c r="HX82" t="s">
        <v>336</v>
      </c>
      <c r="HY82">
        <v>254</v>
      </c>
      <c r="HZ82">
        <v>4.46</v>
      </c>
      <c r="IA82">
        <v>4.3</v>
      </c>
      <c r="IB82">
        <v>4.5999999999999996</v>
      </c>
      <c r="IC82">
        <v>4.3</v>
      </c>
      <c r="ID82">
        <v>4.7</v>
      </c>
      <c r="IE82">
        <v>4.3</v>
      </c>
      <c r="IF82">
        <v>4.0999999999999996</v>
      </c>
      <c r="IG82">
        <v>4.4000000000000004</v>
      </c>
      <c r="IH82">
        <v>4.0999999999999996</v>
      </c>
      <c r="II82">
        <v>4.7</v>
      </c>
      <c r="IJ82">
        <v>4.3</v>
      </c>
      <c r="IK82">
        <v>4.0999999999999996</v>
      </c>
      <c r="IL82">
        <v>4.8</v>
      </c>
      <c r="IM82">
        <v>4.5</v>
      </c>
      <c r="IN82">
        <v>5</v>
      </c>
      <c r="IO82">
        <v>4.8</v>
      </c>
      <c r="IP82">
        <v>4.7</v>
      </c>
      <c r="IQ82">
        <v>3.8</v>
      </c>
      <c r="IR82">
        <v>4.4000000000000004</v>
      </c>
      <c r="IS82">
        <v>4.4000000000000004</v>
      </c>
      <c r="IT82">
        <v>3.5</v>
      </c>
      <c r="IU82">
        <v>4.7</v>
      </c>
      <c r="IV82">
        <v>4.7</v>
      </c>
      <c r="IW82">
        <v>4.9000000000000004</v>
      </c>
      <c r="IX82">
        <v>4.4000000000000004</v>
      </c>
      <c r="IY82">
        <v>4.5</v>
      </c>
      <c r="IZ82">
        <v>4.9000000000000004</v>
      </c>
      <c r="JA82">
        <v>4.8</v>
      </c>
      <c r="JB82">
        <v>3.8</v>
      </c>
      <c r="JC82">
        <v>3.9</v>
      </c>
      <c r="JD82">
        <v>4.2</v>
      </c>
      <c r="JE82">
        <v>4</v>
      </c>
      <c r="JF82">
        <v>5.5</v>
      </c>
      <c r="JG82" t="s">
        <v>203</v>
      </c>
      <c r="JH82">
        <v>157</v>
      </c>
      <c r="JI82">
        <v>105</v>
      </c>
      <c r="JJ82">
        <v>4.46</v>
      </c>
      <c r="JK82">
        <v>4.2</v>
      </c>
      <c r="JL82">
        <v>4.7</v>
      </c>
      <c r="JM82">
        <v>4.3</v>
      </c>
      <c r="JN82">
        <v>4.8</v>
      </c>
      <c r="JO82">
        <v>4.3</v>
      </c>
      <c r="JP82">
        <v>3.9</v>
      </c>
      <c r="JQ82">
        <v>4.2</v>
      </c>
      <c r="JR82">
        <v>4</v>
      </c>
      <c r="JS82">
        <v>4.7</v>
      </c>
      <c r="JT82">
        <v>4.2</v>
      </c>
      <c r="JU82">
        <v>3.9</v>
      </c>
      <c r="JV82">
        <v>4.8</v>
      </c>
      <c r="JW82">
        <v>4.7</v>
      </c>
      <c r="JX82">
        <v>5</v>
      </c>
      <c r="JY82">
        <v>5.0999999999999996</v>
      </c>
      <c r="JZ82">
        <v>4.7</v>
      </c>
      <c r="KA82">
        <v>3.7</v>
      </c>
      <c r="KB82">
        <v>4.3</v>
      </c>
      <c r="KC82">
        <v>4.4000000000000004</v>
      </c>
      <c r="KD82">
        <v>3.5</v>
      </c>
      <c r="KE82">
        <v>4.7</v>
      </c>
      <c r="KF82">
        <v>4.7</v>
      </c>
      <c r="KG82">
        <v>5</v>
      </c>
      <c r="KH82">
        <v>4.5</v>
      </c>
      <c r="KI82">
        <v>4.5</v>
      </c>
      <c r="KJ82">
        <v>5.0999999999999996</v>
      </c>
      <c r="KK82">
        <v>5</v>
      </c>
      <c r="KL82">
        <v>3.9</v>
      </c>
      <c r="KM82">
        <v>4</v>
      </c>
      <c r="KN82">
        <v>4.0999999999999996</v>
      </c>
      <c r="KO82">
        <v>3.8</v>
      </c>
      <c r="KP82">
        <v>5.5</v>
      </c>
      <c r="KQ82" t="s">
        <v>203</v>
      </c>
      <c r="KR82">
        <v>97.2</v>
      </c>
      <c r="KS82">
        <v>5.59</v>
      </c>
      <c r="KT82">
        <v>17.649999999999999</v>
      </c>
      <c r="KU82">
        <v>2.2599999999999998</v>
      </c>
      <c r="KV82">
        <v>19.170000000000002</v>
      </c>
      <c r="KW82">
        <v>16.3</v>
      </c>
      <c r="KX82">
        <v>16.3</v>
      </c>
      <c r="KY82">
        <v>0</v>
      </c>
      <c r="KZ82">
        <v>626.96</v>
      </c>
      <c r="LA82">
        <v>84.1</v>
      </c>
      <c r="LB82">
        <v>749.58</v>
      </c>
      <c r="LC82">
        <v>73.900000000000006</v>
      </c>
      <c r="LD82">
        <v>673.92</v>
      </c>
      <c r="LE82">
        <v>82.79</v>
      </c>
      <c r="LF82">
        <v>218.22</v>
      </c>
      <c r="LG82">
        <v>99.39</v>
      </c>
      <c r="LH82">
        <v>54.05</v>
      </c>
      <c r="LI82">
        <v>58.21</v>
      </c>
      <c r="LJ82">
        <v>-9.85</v>
      </c>
      <c r="LK82">
        <v>13.99</v>
      </c>
      <c r="LL82">
        <v>5.16</v>
      </c>
      <c r="LM82">
        <v>2.4</v>
      </c>
      <c r="LN82">
        <v>1.54</v>
      </c>
      <c r="LO82">
        <v>5.94</v>
      </c>
      <c r="LP82">
        <v>0.36</v>
      </c>
      <c r="LQ82">
        <v>21.51</v>
      </c>
      <c r="LR82">
        <v>2</v>
      </c>
      <c r="LS82">
        <v>69.985294117647101</v>
      </c>
      <c r="LT82">
        <v>8.8048103607770596</v>
      </c>
      <c r="LU82">
        <v>7.9485294117647101</v>
      </c>
      <c r="LV82">
        <v>57108.330998947902</v>
      </c>
      <c r="LW82">
        <v>6486</v>
      </c>
      <c r="LX82">
        <v>3419</v>
      </c>
      <c r="LY82">
        <v>2549</v>
      </c>
      <c r="LZ82">
        <v>518</v>
      </c>
      <c r="MA82">
        <v>1336</v>
      </c>
      <c r="MB82">
        <v>284</v>
      </c>
      <c r="MC82">
        <v>410</v>
      </c>
      <c r="MD82">
        <v>1795</v>
      </c>
      <c r="ME82">
        <v>1982</v>
      </c>
      <c r="MF82">
        <v>591</v>
      </c>
      <c r="MG82">
        <v>88</v>
      </c>
      <c r="MH82">
        <v>816</v>
      </c>
      <c r="MI82">
        <v>510</v>
      </c>
      <c r="MJ82">
        <v>274</v>
      </c>
      <c r="MK82">
        <v>0.34948979591836699</v>
      </c>
      <c r="ML82">
        <v>33</v>
      </c>
      <c r="MM82">
        <v>101</v>
      </c>
      <c r="MN82">
        <v>30</v>
      </c>
      <c r="MO82">
        <v>70</v>
      </c>
      <c r="MP82">
        <v>242</v>
      </c>
      <c r="MQ82">
        <v>258</v>
      </c>
      <c r="MR82">
        <v>100</v>
      </c>
      <c r="MS82">
        <v>15</v>
      </c>
      <c r="MT82">
        <v>57108</v>
      </c>
      <c r="MU82">
        <v>0.69268398324880698</v>
      </c>
      <c r="MV82">
        <v>42.873983739837399</v>
      </c>
      <c r="MW82">
        <v>39.068965517241402</v>
      </c>
      <c r="MX82">
        <v>40.295711060948101</v>
      </c>
      <c r="MY82">
        <v>8977.2341220315993</v>
      </c>
      <c r="MZ82">
        <v>4.3893395252821703</v>
      </c>
      <c r="NA82">
        <v>4.9729119638826198</v>
      </c>
      <c r="NB82">
        <v>106.656884875847</v>
      </c>
      <c r="NC82">
        <v>1711.57787810384</v>
      </c>
      <c r="ND82">
        <v>0.56310679611650483</v>
      </c>
      <c r="NE82">
        <v>103</v>
      </c>
      <c r="NF82">
        <v>53.065839676200333</v>
      </c>
      <c r="NG82">
        <v>6.5386761401346076</v>
      </c>
      <c r="NH82">
        <v>4</v>
      </c>
      <c r="NI82">
        <v>6</v>
      </c>
      <c r="NJ82">
        <v>15</v>
      </c>
      <c r="NK82">
        <v>16</v>
      </c>
      <c r="NL82">
        <v>24</v>
      </c>
      <c r="NM82">
        <v>6.1538461538461542E-2</v>
      </c>
      <c r="NN82">
        <v>9.2307692307692313E-2</v>
      </c>
      <c r="NO82">
        <v>0.23076923076923081</v>
      </c>
      <c r="NP82">
        <v>0.2461538461538462</v>
      </c>
      <c r="NQ82">
        <v>0.36923076923076931</v>
      </c>
      <c r="NR82">
        <v>55</v>
      </c>
      <c r="NS82">
        <v>65</v>
      </c>
      <c r="NT82">
        <v>0.50769230769230766</v>
      </c>
      <c r="NU82">
        <v>65</v>
      </c>
      <c r="NV82">
        <v>112.29125000000001</v>
      </c>
      <c r="NW82">
        <v>4</v>
      </c>
      <c r="NX82">
        <v>0</v>
      </c>
      <c r="NY82">
        <v>0</v>
      </c>
      <c r="NZ82">
        <v>0</v>
      </c>
      <c r="OA82">
        <v>0.25</v>
      </c>
      <c r="OB82">
        <v>0.25</v>
      </c>
      <c r="OC82">
        <v>0.25</v>
      </c>
      <c r="OD82">
        <v>0.25</v>
      </c>
      <c r="OE82">
        <v>3.4509803921568629</v>
      </c>
      <c r="OF82">
        <v>13.16748319327731</v>
      </c>
      <c r="OG82">
        <v>51</v>
      </c>
      <c r="OH82">
        <v>0.1764705882352941</v>
      </c>
      <c r="OI82">
        <v>0.23529411764705879</v>
      </c>
      <c r="OJ82">
        <v>0.29411764705882348</v>
      </c>
      <c r="OK82">
        <v>0.15686274509803921</v>
      </c>
      <c r="OL82">
        <v>7.8431372549019607E-2</v>
      </c>
      <c r="OM82">
        <v>3.9215686274509803E-2</v>
      </c>
      <c r="ON82">
        <v>1.9607843137254902E-2</v>
      </c>
      <c r="OO82">
        <v>59</v>
      </c>
      <c r="OP82">
        <v>25</v>
      </c>
      <c r="OQ82">
        <v>162</v>
      </c>
      <c r="OR82">
        <v>193</v>
      </c>
      <c r="OS82">
        <v>29</v>
      </c>
      <c r="OT82">
        <v>0.12606837606837609</v>
      </c>
      <c r="OU82">
        <v>5.3418803418803423E-2</v>
      </c>
      <c r="OV82">
        <v>0.34615384615384609</v>
      </c>
      <c r="OW82">
        <v>0.41239316239316243</v>
      </c>
      <c r="OX82">
        <v>6.1965811965811968E-2</v>
      </c>
      <c r="OY82">
        <v>44.908119658119659</v>
      </c>
      <c r="OZ82">
        <v>468</v>
      </c>
      <c r="PA82">
        <v>0.44941176470588229</v>
      </c>
      <c r="PB82">
        <v>425</v>
      </c>
      <c r="PC82">
        <v>10.56372036992264</v>
      </c>
      <c r="PD82">
        <v>5429</v>
      </c>
      <c r="PE82">
        <v>0.2306133726284767</v>
      </c>
      <c r="PF82">
        <v>0.21237797016025051</v>
      </c>
      <c r="PG82">
        <v>0.19948425124332289</v>
      </c>
      <c r="PH82">
        <v>0.20537852274820409</v>
      </c>
      <c r="PI82">
        <v>0.13114754098360659</v>
      </c>
      <c r="PJ82">
        <v>2.0629950267084179E-2</v>
      </c>
      <c r="PK82">
        <v>3.6839196905507461E-4</v>
      </c>
      <c r="PL82">
        <v>14121</v>
      </c>
      <c r="PM82">
        <v>9959</v>
      </c>
      <c r="PN82">
        <v>19631</v>
      </c>
      <c r="PO82">
        <v>19969</v>
      </c>
      <c r="PP82">
        <v>18639</v>
      </c>
      <c r="PQ82">
        <v>17.2</v>
      </c>
      <c r="PR82">
        <v>12.1</v>
      </c>
      <c r="PS82">
        <v>23.8</v>
      </c>
      <c r="PT82">
        <v>24.3</v>
      </c>
      <c r="PU82">
        <v>22.6</v>
      </c>
      <c r="PV82">
        <v>44.6</v>
      </c>
      <c r="PW82">
        <v>0.51063132997756078</v>
      </c>
    </row>
    <row r="83" spans="1:439" x14ac:dyDescent="0.3">
      <c r="A83" t="s">
        <v>800</v>
      </c>
      <c r="B83" t="s">
        <v>814</v>
      </c>
      <c r="C83">
        <v>1</v>
      </c>
      <c r="D83" t="s">
        <v>816</v>
      </c>
      <c r="E83" t="s">
        <v>821</v>
      </c>
      <c r="F83" t="s">
        <v>319</v>
      </c>
      <c r="G83" t="s">
        <v>648</v>
      </c>
      <c r="H83" t="s">
        <v>649</v>
      </c>
      <c r="I83" t="s">
        <v>650</v>
      </c>
      <c r="J83" t="s">
        <v>651</v>
      </c>
      <c r="K83">
        <v>13.184559</v>
      </c>
      <c r="L83">
        <v>48.634143999999999</v>
      </c>
      <c r="M83" t="s">
        <v>790</v>
      </c>
      <c r="N83" t="s">
        <v>652</v>
      </c>
      <c r="O83" t="s">
        <v>1065</v>
      </c>
      <c r="P83" t="s">
        <v>827</v>
      </c>
      <c r="Q83">
        <v>2</v>
      </c>
      <c r="R83">
        <v>22</v>
      </c>
      <c r="S83">
        <v>54</v>
      </c>
      <c r="T83">
        <v>76</v>
      </c>
      <c r="U83">
        <v>224</v>
      </c>
      <c r="V83">
        <v>0</v>
      </c>
      <c r="W83" t="s">
        <v>900</v>
      </c>
      <c r="X83">
        <v>0</v>
      </c>
      <c r="Y83">
        <v>86.29</v>
      </c>
      <c r="Z83">
        <v>12.5</v>
      </c>
      <c r="AA83">
        <v>3.1059999999999999</v>
      </c>
      <c r="AB83">
        <v>3.67</v>
      </c>
      <c r="AC83">
        <v>26.2</v>
      </c>
      <c r="AD83">
        <v>14.9</v>
      </c>
      <c r="AE83">
        <v>29.51</v>
      </c>
      <c r="AF83">
        <v>362.47</v>
      </c>
      <c r="AG83">
        <v>193</v>
      </c>
      <c r="AH83">
        <v>6.89</v>
      </c>
      <c r="AI83">
        <v>4.43</v>
      </c>
      <c r="AJ83">
        <v>12.3</v>
      </c>
      <c r="AK83">
        <v>62023</v>
      </c>
      <c r="AL83">
        <v>0</v>
      </c>
      <c r="AM83">
        <v>2</v>
      </c>
      <c r="AN83">
        <v>129.47</v>
      </c>
      <c r="AO83">
        <v>35.82</v>
      </c>
      <c r="AP83">
        <v>1.98</v>
      </c>
      <c r="AQ83">
        <v>55.19</v>
      </c>
      <c r="AR83">
        <v>64.542910556078084</v>
      </c>
      <c r="AS83">
        <v>5.41</v>
      </c>
      <c r="AT83">
        <v>115.76</v>
      </c>
      <c r="AU83">
        <v>17960</v>
      </c>
      <c r="AV83">
        <v>208.83720930232559</v>
      </c>
      <c r="AW83">
        <v>8916</v>
      </c>
      <c r="AX83">
        <v>9044</v>
      </c>
      <c r="AY83">
        <v>12.77</v>
      </c>
      <c r="AZ83">
        <v>-35.799999999999997</v>
      </c>
      <c r="BA83">
        <v>44.3</v>
      </c>
      <c r="BB83">
        <v>16.574381690660761</v>
      </c>
      <c r="BC83">
        <v>282.95</v>
      </c>
      <c r="BD83">
        <v>0.50196556115386748</v>
      </c>
      <c r="BE83">
        <v>500</v>
      </c>
      <c r="BF83">
        <v>571</v>
      </c>
      <c r="BG83">
        <v>677</v>
      </c>
      <c r="BH83">
        <v>814</v>
      </c>
      <c r="BI83">
        <v>536</v>
      </c>
      <c r="BJ83">
        <v>345</v>
      </c>
      <c r="BK83">
        <v>945</v>
      </c>
      <c r="BL83">
        <v>1035</v>
      </c>
      <c r="BM83">
        <v>1144</v>
      </c>
      <c r="BN83">
        <v>1123</v>
      </c>
      <c r="BO83">
        <v>1170</v>
      </c>
      <c r="BP83">
        <v>1059</v>
      </c>
      <c r="BQ83">
        <v>1190</v>
      </c>
      <c r="BR83">
        <v>1430</v>
      </c>
      <c r="BS83">
        <v>1457</v>
      </c>
      <c r="BT83">
        <v>2194</v>
      </c>
      <c r="BU83">
        <v>1831</v>
      </c>
      <c r="BV83">
        <v>18061</v>
      </c>
      <c r="BW83">
        <v>259</v>
      </c>
      <c r="BX83">
        <v>284</v>
      </c>
      <c r="BY83">
        <v>343</v>
      </c>
      <c r="BZ83">
        <v>433</v>
      </c>
      <c r="CA83">
        <v>287</v>
      </c>
      <c r="CB83">
        <v>191</v>
      </c>
      <c r="CC83">
        <v>526</v>
      </c>
      <c r="CD83">
        <v>579</v>
      </c>
      <c r="CE83">
        <v>585</v>
      </c>
      <c r="CF83">
        <v>579</v>
      </c>
      <c r="CG83">
        <v>610</v>
      </c>
      <c r="CH83">
        <v>527</v>
      </c>
      <c r="CI83">
        <v>605</v>
      </c>
      <c r="CJ83">
        <v>709</v>
      </c>
      <c r="CK83">
        <v>670</v>
      </c>
      <c r="CL83">
        <v>1037</v>
      </c>
      <c r="CM83">
        <v>762</v>
      </c>
      <c r="CN83">
        <v>8995</v>
      </c>
      <c r="CO83">
        <v>241</v>
      </c>
      <c r="CP83">
        <v>287</v>
      </c>
      <c r="CQ83">
        <v>334</v>
      </c>
      <c r="CR83">
        <v>381</v>
      </c>
      <c r="CS83">
        <v>249</v>
      </c>
      <c r="CT83">
        <v>154</v>
      </c>
      <c r="CU83">
        <v>419</v>
      </c>
      <c r="CV83">
        <v>456</v>
      </c>
      <c r="CW83">
        <v>559</v>
      </c>
      <c r="CX83">
        <v>544</v>
      </c>
      <c r="CY83">
        <v>560</v>
      </c>
      <c r="CZ83">
        <v>532</v>
      </c>
      <c r="DA83">
        <v>585</v>
      </c>
      <c r="DB83">
        <v>721</v>
      </c>
      <c r="DC83">
        <v>787</v>
      </c>
      <c r="DD83">
        <v>1157</v>
      </c>
      <c r="DE83">
        <v>1069</v>
      </c>
      <c r="DF83">
        <v>9066</v>
      </c>
      <c r="DG83">
        <v>8.9915364814711393E-2</v>
      </c>
      <c r="DH83">
        <v>24.9</v>
      </c>
      <c r="DI83">
        <v>77.599999999999994</v>
      </c>
      <c r="DJ83">
        <v>24.33</v>
      </c>
      <c r="DK83">
        <v>89.82</v>
      </c>
      <c r="DL83">
        <v>16.72</v>
      </c>
      <c r="DM83">
        <v>42.3</v>
      </c>
      <c r="DN83">
        <v>139.59</v>
      </c>
      <c r="DO83">
        <v>97.29</v>
      </c>
      <c r="DP83">
        <v>55.79</v>
      </c>
      <c r="DQ83">
        <v>19.190000000000001</v>
      </c>
      <c r="DR83">
        <v>0</v>
      </c>
      <c r="DS83">
        <v>0</v>
      </c>
      <c r="DT83">
        <v>0</v>
      </c>
      <c r="DU83">
        <v>0</v>
      </c>
      <c r="DV83">
        <v>4.7</v>
      </c>
      <c r="DW83">
        <v>19.3</v>
      </c>
      <c r="DX83">
        <v>129.09</v>
      </c>
      <c r="DY83">
        <v>21.13</v>
      </c>
      <c r="DZ83">
        <v>7.44</v>
      </c>
      <c r="EA83">
        <v>10.91</v>
      </c>
      <c r="EB83">
        <v>9.9</v>
      </c>
      <c r="EC83">
        <v>-12.2</v>
      </c>
      <c r="ED83">
        <v>-2.2599999999999998</v>
      </c>
      <c r="EE83">
        <v>10.220000000000001</v>
      </c>
      <c r="EF83">
        <v>6.16</v>
      </c>
      <c r="EG83">
        <v>4251.0522280834484</v>
      </c>
      <c r="EH83">
        <v>14.21586795489508</v>
      </c>
      <c r="EI83">
        <v>70.680000000000007</v>
      </c>
      <c r="EJ83">
        <v>24687.25</v>
      </c>
      <c r="EK83">
        <v>1655.04</v>
      </c>
      <c r="EL83">
        <v>510.81999999999988</v>
      </c>
      <c r="EM83">
        <v>21.3</v>
      </c>
      <c r="EN83">
        <v>28.46</v>
      </c>
      <c r="EO83">
        <v>0.24</v>
      </c>
      <c r="EP83">
        <v>11.09</v>
      </c>
      <c r="EQ83">
        <v>21.55</v>
      </c>
      <c r="ER83">
        <v>6.01</v>
      </c>
      <c r="ES83">
        <v>1.86</v>
      </c>
      <c r="ET83">
        <v>14.55</v>
      </c>
      <c r="EU83">
        <v>1.1299999999999999</v>
      </c>
      <c r="EV83">
        <v>38270</v>
      </c>
      <c r="EW83">
        <v>3000.4</v>
      </c>
      <c r="EX83">
        <v>23.87</v>
      </c>
      <c r="EY83">
        <v>64.77</v>
      </c>
      <c r="EZ83">
        <v>7.51</v>
      </c>
      <c r="FA83">
        <v>10.85</v>
      </c>
      <c r="FB83">
        <v>0.88</v>
      </c>
      <c r="FC83">
        <v>6456</v>
      </c>
      <c r="FD83">
        <v>29.35</v>
      </c>
      <c r="FE83">
        <v>7357</v>
      </c>
      <c r="FF83">
        <v>59.42</v>
      </c>
      <c r="FG83">
        <v>23.32</v>
      </c>
      <c r="FH83">
        <v>66</v>
      </c>
      <c r="FI83">
        <v>1</v>
      </c>
      <c r="FJ83">
        <v>66</v>
      </c>
      <c r="FK83">
        <v>0</v>
      </c>
      <c r="FL83">
        <v>20</v>
      </c>
      <c r="FM83">
        <v>1</v>
      </c>
      <c r="FN83">
        <v>20</v>
      </c>
      <c r="FO83">
        <v>0</v>
      </c>
      <c r="FP83">
        <v>1279</v>
      </c>
      <c r="FQ83">
        <v>40</v>
      </c>
      <c r="FR83">
        <v>1239</v>
      </c>
      <c r="FS83">
        <v>0</v>
      </c>
      <c r="FT83">
        <v>43.53</v>
      </c>
      <c r="FU83">
        <v>31.2</v>
      </c>
      <c r="FV83">
        <v>25.27</v>
      </c>
      <c r="FW83">
        <v>43.335261319156608</v>
      </c>
      <c r="FX83">
        <v>137.27157082591779</v>
      </c>
      <c r="FY83">
        <v>5.3079295663259893</v>
      </c>
      <c r="FZ83">
        <v>376.88320934150579</v>
      </c>
      <c r="GA83">
        <v>180.60683214507441</v>
      </c>
      <c r="GB83">
        <v>76.005746402579561</v>
      </c>
      <c r="GC83">
        <v>61.9</v>
      </c>
      <c r="GD83">
        <v>99.023083973436215</v>
      </c>
      <c r="GE83">
        <v>0.97691602656378507</v>
      </c>
      <c r="GF83">
        <v>1.5</v>
      </c>
      <c r="GG83">
        <v>0</v>
      </c>
      <c r="GH83">
        <v>1</v>
      </c>
      <c r="GI83">
        <v>0</v>
      </c>
      <c r="GJ83">
        <v>0</v>
      </c>
      <c r="GK83">
        <v>0.82307402280049502</v>
      </c>
      <c r="GL83">
        <v>0</v>
      </c>
      <c r="GM83">
        <v>0.38440111420612821</v>
      </c>
      <c r="GN83">
        <v>35.097493036211702</v>
      </c>
      <c r="GO83">
        <v>1.949860724233983E-2</v>
      </c>
      <c r="GP83">
        <v>2.2284122562674091</v>
      </c>
      <c r="GQ83">
        <v>94.707520891364908</v>
      </c>
      <c r="GR83">
        <v>359</v>
      </c>
      <c r="GS83">
        <v>3.184473701073455</v>
      </c>
      <c r="GT83">
        <v>1.987743186324366</v>
      </c>
      <c r="GU83">
        <v>64.902506963788298</v>
      </c>
      <c r="GV83">
        <v>100</v>
      </c>
      <c r="GW83">
        <v>99.439551641313045</v>
      </c>
      <c r="GX83">
        <v>2.1000794435473771</v>
      </c>
      <c r="GY83">
        <v>99.44252820720223</v>
      </c>
      <c r="GZ83">
        <v>2.9355000000000002</v>
      </c>
      <c r="HA83">
        <v>40.284500000000001</v>
      </c>
      <c r="HB83">
        <v>0.82899999999999996</v>
      </c>
      <c r="HC83">
        <v>0.153</v>
      </c>
      <c r="HD83">
        <v>0.05</v>
      </c>
      <c r="HE83">
        <v>0.55700000000000005</v>
      </c>
      <c r="HF83">
        <v>0.157</v>
      </c>
      <c r="HG83">
        <v>8.2000000000000003E-2</v>
      </c>
      <c r="HH83">
        <v>1.9E-2</v>
      </c>
      <c r="HI83">
        <v>3.3000000000000002E-2</v>
      </c>
      <c r="HJ83">
        <v>0.185</v>
      </c>
      <c r="HK83">
        <v>0.59299999999999997</v>
      </c>
      <c r="HL83">
        <v>0.17</v>
      </c>
      <c r="HM83">
        <v>678.1</v>
      </c>
      <c r="HN83">
        <v>2.1103517754170711</v>
      </c>
      <c r="HO83">
        <v>478.84</v>
      </c>
      <c r="HP83">
        <v>417.5</v>
      </c>
      <c r="HQ83">
        <v>562.36</v>
      </c>
      <c r="HR83">
        <v>5.57</v>
      </c>
      <c r="HS83">
        <v>11</v>
      </c>
      <c r="HT83">
        <v>9</v>
      </c>
      <c r="HU83">
        <v>2</v>
      </c>
      <c r="HV83">
        <v>0</v>
      </c>
      <c r="HW83">
        <v>61.247216035634743</v>
      </c>
      <c r="JH83">
        <v>55</v>
      </c>
      <c r="JI83">
        <v>408</v>
      </c>
      <c r="JJ83">
        <v>4.47</v>
      </c>
      <c r="JK83">
        <v>3.9</v>
      </c>
      <c r="JL83">
        <v>4.7</v>
      </c>
      <c r="JM83">
        <v>4.5999999999999996</v>
      </c>
      <c r="JN83">
        <v>4.5999999999999996</v>
      </c>
      <c r="JO83">
        <v>4.5</v>
      </c>
      <c r="JP83">
        <v>3.7</v>
      </c>
      <c r="JQ83">
        <v>4</v>
      </c>
      <c r="JR83">
        <v>3.8</v>
      </c>
      <c r="JS83">
        <v>4.0999999999999996</v>
      </c>
      <c r="JT83">
        <v>4</v>
      </c>
      <c r="JU83">
        <v>4.7</v>
      </c>
      <c r="JV83">
        <v>4.7</v>
      </c>
      <c r="JW83">
        <v>4.2</v>
      </c>
      <c r="JX83">
        <v>5.2</v>
      </c>
      <c r="JY83">
        <v>4.9000000000000004</v>
      </c>
      <c r="JZ83">
        <v>4.8</v>
      </c>
      <c r="KA83">
        <v>4.4000000000000004</v>
      </c>
      <c r="KB83">
        <v>4.5</v>
      </c>
      <c r="KC83">
        <v>4.3</v>
      </c>
      <c r="KD83">
        <v>4.5</v>
      </c>
      <c r="KE83">
        <v>4.7</v>
      </c>
      <c r="KF83">
        <v>4.8</v>
      </c>
      <c r="KG83">
        <v>4.5</v>
      </c>
      <c r="KH83">
        <v>4.2</v>
      </c>
      <c r="KI83">
        <v>4</v>
      </c>
      <c r="KJ83">
        <v>5.0999999999999996</v>
      </c>
      <c r="KK83">
        <v>5.3</v>
      </c>
      <c r="KL83">
        <v>4.3</v>
      </c>
      <c r="KM83">
        <v>4.4000000000000004</v>
      </c>
      <c r="KN83">
        <v>4.5999999999999996</v>
      </c>
      <c r="KO83">
        <v>4.0999999999999996</v>
      </c>
      <c r="KP83">
        <v>5.2</v>
      </c>
      <c r="KR83">
        <v>68.2</v>
      </c>
      <c r="KS83">
        <v>3.98</v>
      </c>
      <c r="KT83">
        <v>15.86</v>
      </c>
      <c r="KU83">
        <v>8.73</v>
      </c>
      <c r="KV83">
        <v>79.52</v>
      </c>
      <c r="KW83">
        <v>22.18</v>
      </c>
      <c r="KX83">
        <v>22.18</v>
      </c>
      <c r="KY83">
        <v>0</v>
      </c>
      <c r="KZ83">
        <v>1617.1</v>
      </c>
      <c r="LA83">
        <v>47.19</v>
      </c>
      <c r="LB83">
        <v>2346.39</v>
      </c>
      <c r="LC83">
        <v>39.74</v>
      </c>
      <c r="LD83">
        <v>1239.55</v>
      </c>
      <c r="LE83">
        <v>62.73</v>
      </c>
      <c r="LF83">
        <v>845.77</v>
      </c>
      <c r="LG83">
        <v>72.31</v>
      </c>
      <c r="LH83">
        <v>62.27</v>
      </c>
      <c r="LI83">
        <v>66.92</v>
      </c>
      <c r="LJ83">
        <v>-13.99</v>
      </c>
      <c r="LK83">
        <v>21.43</v>
      </c>
      <c r="LL83">
        <v>14.41</v>
      </c>
      <c r="LM83">
        <v>6.93</v>
      </c>
      <c r="LN83">
        <v>4.2</v>
      </c>
      <c r="LO83">
        <v>4.93</v>
      </c>
      <c r="LP83">
        <v>0.28000000000000003</v>
      </c>
      <c r="LQ83">
        <v>5.96</v>
      </c>
      <c r="LR83">
        <v>3.55</v>
      </c>
      <c r="LS83">
        <v>116.37322515213</v>
      </c>
      <c r="LT83">
        <v>9.1780515117581203</v>
      </c>
      <c r="LU83">
        <v>12.6795131845842</v>
      </c>
      <c r="LV83">
        <v>57372.454282947598</v>
      </c>
      <c r="LW83">
        <v>6251</v>
      </c>
      <c r="LX83">
        <v>3531</v>
      </c>
      <c r="LY83">
        <v>2699</v>
      </c>
      <c r="LZ83">
        <v>21</v>
      </c>
      <c r="MA83">
        <v>329</v>
      </c>
      <c r="MB83">
        <v>146</v>
      </c>
      <c r="MC83">
        <v>368</v>
      </c>
      <c r="MD83">
        <v>1994</v>
      </c>
      <c r="ME83">
        <v>1995</v>
      </c>
      <c r="MF83">
        <v>1315</v>
      </c>
      <c r="MG83">
        <v>104</v>
      </c>
      <c r="MH83">
        <v>493</v>
      </c>
      <c r="MI83">
        <v>288</v>
      </c>
      <c r="MJ83">
        <v>203</v>
      </c>
      <c r="MK83">
        <v>0.41344195519348298</v>
      </c>
      <c r="ML83">
        <v>2</v>
      </c>
      <c r="MM83">
        <v>30</v>
      </c>
      <c r="MN83">
        <v>24</v>
      </c>
      <c r="MO83">
        <v>60</v>
      </c>
      <c r="MP83">
        <v>151</v>
      </c>
      <c r="MQ83">
        <v>127</v>
      </c>
      <c r="MR83">
        <v>85</v>
      </c>
      <c r="MS83">
        <v>17</v>
      </c>
      <c r="MT83">
        <v>57372</v>
      </c>
      <c r="MU83">
        <v>3.1944573654202499</v>
      </c>
      <c r="MV83">
        <v>45.430962343096198</v>
      </c>
      <c r="MW83">
        <v>46.1520467836257</v>
      </c>
      <c r="MX83">
        <v>45.650485436893199</v>
      </c>
      <c r="MY83">
        <v>11898.8668955097</v>
      </c>
      <c r="MZ83">
        <v>4.7835404553398098</v>
      </c>
      <c r="NA83">
        <v>4.1456310679611699</v>
      </c>
      <c r="NB83">
        <v>96.929611650485398</v>
      </c>
      <c r="NC83">
        <v>2130.3713592232998</v>
      </c>
      <c r="ND83">
        <v>0.51751824817518255</v>
      </c>
      <c r="NE83">
        <v>-1</v>
      </c>
      <c r="NF83">
        <v>47.374873351982501</v>
      </c>
      <c r="NG83">
        <v>3.1020092084198119</v>
      </c>
      <c r="NH83">
        <v>7</v>
      </c>
      <c r="NI83">
        <v>8</v>
      </c>
      <c r="NJ83">
        <v>17</v>
      </c>
      <c r="NK83">
        <v>23</v>
      </c>
      <c r="NL83">
        <v>18</v>
      </c>
      <c r="NM83">
        <v>9.5890410958904104E-2</v>
      </c>
      <c r="NN83">
        <v>0.1095890410958904</v>
      </c>
      <c r="NO83">
        <v>0.23287671232876711</v>
      </c>
      <c r="NP83">
        <v>0.31506849315068491</v>
      </c>
      <c r="NQ83">
        <v>0.24657534246575341</v>
      </c>
      <c r="NR83">
        <v>49.636986301369873</v>
      </c>
      <c r="NS83">
        <v>73</v>
      </c>
      <c r="NT83">
        <v>0.43835616438356162</v>
      </c>
      <c r="NU83">
        <v>73</v>
      </c>
      <c r="NV83">
        <v>10.971032513585699</v>
      </c>
      <c r="NW83">
        <v>7</v>
      </c>
      <c r="NX83">
        <v>0.2857142857142857</v>
      </c>
      <c r="NY83">
        <v>0</v>
      </c>
      <c r="NZ83">
        <v>0.2857142857142857</v>
      </c>
      <c r="OA83">
        <v>0.14285714285714279</v>
      </c>
      <c r="OB83">
        <v>0.2857142857142857</v>
      </c>
      <c r="OC83">
        <v>0</v>
      </c>
      <c r="OD83">
        <v>0</v>
      </c>
      <c r="OE83">
        <v>3.270833333333333</v>
      </c>
      <c r="OF83">
        <v>16.46671792328042</v>
      </c>
      <c r="OG83">
        <v>48</v>
      </c>
      <c r="OH83">
        <v>0.14583333333333329</v>
      </c>
      <c r="OI83">
        <v>0.25</v>
      </c>
      <c r="OJ83">
        <v>0.20833333333333329</v>
      </c>
      <c r="OK83">
        <v>0.20833333333333329</v>
      </c>
      <c r="OL83">
        <v>0.125</v>
      </c>
      <c r="OM83">
        <v>4.1666666666666657E-2</v>
      </c>
      <c r="ON83">
        <v>2.0833333333333329E-2</v>
      </c>
      <c r="OO83">
        <v>39</v>
      </c>
      <c r="OP83">
        <v>42</v>
      </c>
      <c r="OQ83">
        <v>134</v>
      </c>
      <c r="OR83">
        <v>140</v>
      </c>
      <c r="OS83">
        <v>72</v>
      </c>
      <c r="OT83">
        <v>9.1334894613583142E-2</v>
      </c>
      <c r="OU83">
        <v>9.8360655737704916E-2</v>
      </c>
      <c r="OV83">
        <v>0.31381733021077279</v>
      </c>
      <c r="OW83">
        <v>0.32786885245901642</v>
      </c>
      <c r="OX83">
        <v>0.16861826697892271</v>
      </c>
      <c r="OY83">
        <v>46.688524590163937</v>
      </c>
      <c r="OZ83">
        <v>427</v>
      </c>
      <c r="PA83">
        <v>0.47328244274809161</v>
      </c>
      <c r="PB83">
        <v>393</v>
      </c>
      <c r="PC83">
        <v>9.3538677546094107</v>
      </c>
      <c r="PD83">
        <v>6567</v>
      </c>
      <c r="PE83">
        <v>0.28155931171006549</v>
      </c>
      <c r="PF83">
        <v>0.1999390893863256</v>
      </c>
      <c r="PG83">
        <v>0.18775696665143901</v>
      </c>
      <c r="PH83">
        <v>0.20085274859144209</v>
      </c>
      <c r="PI83">
        <v>0.1148165067763058</v>
      </c>
      <c r="PJ83">
        <v>1.477082381604995E-2</v>
      </c>
      <c r="PK83">
        <v>3.0455306837216378E-4</v>
      </c>
      <c r="PL83">
        <v>2906</v>
      </c>
      <c r="PM83">
        <v>2304</v>
      </c>
      <c r="PN83">
        <v>4314</v>
      </c>
      <c r="PO83">
        <v>4130</v>
      </c>
      <c r="PP83">
        <v>3869</v>
      </c>
      <c r="PQ83">
        <v>16.600000000000001</v>
      </c>
      <c r="PR83">
        <v>13.1</v>
      </c>
      <c r="PS83">
        <v>24.6</v>
      </c>
      <c r="PT83">
        <v>23.6</v>
      </c>
      <c r="PU83">
        <v>22.1</v>
      </c>
      <c r="PV83">
        <v>44.3</v>
      </c>
      <c r="PW83">
        <v>0.5035634743875278</v>
      </c>
    </row>
    <row r="84" spans="1:439" x14ac:dyDescent="0.3">
      <c r="A84" t="s">
        <v>800</v>
      </c>
      <c r="B84" t="s">
        <v>814</v>
      </c>
      <c r="C84">
        <v>1</v>
      </c>
      <c r="D84" t="s">
        <v>816</v>
      </c>
      <c r="E84" t="s">
        <v>821</v>
      </c>
      <c r="F84" t="s">
        <v>209</v>
      </c>
      <c r="G84" t="s">
        <v>379</v>
      </c>
      <c r="H84" t="s">
        <v>380</v>
      </c>
      <c r="I84" t="s">
        <v>381</v>
      </c>
      <c r="J84" t="s">
        <v>382</v>
      </c>
      <c r="K84">
        <v>8.8600680000000001</v>
      </c>
      <c r="L84">
        <v>52.165489000000001</v>
      </c>
      <c r="M84" t="s">
        <v>791</v>
      </c>
      <c r="N84" t="s">
        <v>887</v>
      </c>
      <c r="O84" t="s">
        <v>383</v>
      </c>
      <c r="P84" t="s">
        <v>830</v>
      </c>
      <c r="Q84">
        <v>1</v>
      </c>
      <c r="R84">
        <v>12</v>
      </c>
      <c r="S84">
        <v>53</v>
      </c>
      <c r="T84">
        <v>73</v>
      </c>
      <c r="U84">
        <v>124</v>
      </c>
      <c r="V84">
        <v>5711000</v>
      </c>
      <c r="W84" t="s">
        <v>384</v>
      </c>
      <c r="X84">
        <v>0</v>
      </c>
      <c r="Y84">
        <v>76.930000000000007</v>
      </c>
      <c r="Z84">
        <v>16.3</v>
      </c>
      <c r="AA84">
        <v>3.3759999999999999</v>
      </c>
      <c r="AB84">
        <v>3.48</v>
      </c>
      <c r="AC84">
        <v>15.8</v>
      </c>
      <c r="AD84">
        <v>13.5</v>
      </c>
      <c r="AE84">
        <v>117.87</v>
      </c>
      <c r="AF84">
        <v>221.14</v>
      </c>
      <c r="AG84">
        <v>217</v>
      </c>
      <c r="AH84">
        <v>10.86</v>
      </c>
      <c r="AI84">
        <v>4.6500000000000004</v>
      </c>
      <c r="AJ84">
        <v>8.9</v>
      </c>
      <c r="AK84">
        <v>14907</v>
      </c>
      <c r="AL84">
        <v>0</v>
      </c>
      <c r="AM84">
        <v>2</v>
      </c>
      <c r="AN84">
        <v>103.73</v>
      </c>
      <c r="AO84">
        <v>26.07</v>
      </c>
      <c r="AP84">
        <v>2.31</v>
      </c>
      <c r="AQ84">
        <v>49.51</v>
      </c>
      <c r="AR84">
        <v>53.300792954602692</v>
      </c>
      <c r="AS84">
        <v>4.3899999999999997</v>
      </c>
      <c r="AT84">
        <v>146.19</v>
      </c>
      <c r="AU84">
        <v>18495</v>
      </c>
      <c r="AV84">
        <v>240.19480519480521</v>
      </c>
      <c r="AW84">
        <v>9263</v>
      </c>
      <c r="AX84">
        <v>9232</v>
      </c>
      <c r="AY84">
        <v>-2.84</v>
      </c>
      <c r="AZ84">
        <v>-54.1</v>
      </c>
      <c r="BA84">
        <v>46.4</v>
      </c>
      <c r="BB84">
        <v>14.64602470700032</v>
      </c>
      <c r="BC84">
        <v>324.70999999999998</v>
      </c>
      <c r="BD84">
        <v>0.49654947562897361</v>
      </c>
      <c r="BE84">
        <v>426</v>
      </c>
      <c r="BF84">
        <v>548</v>
      </c>
      <c r="BG84">
        <v>677</v>
      </c>
      <c r="BH84">
        <v>790</v>
      </c>
      <c r="BI84">
        <v>497</v>
      </c>
      <c r="BJ84">
        <v>374</v>
      </c>
      <c r="BK84">
        <v>926</v>
      </c>
      <c r="BL84">
        <v>908</v>
      </c>
      <c r="BM84">
        <v>987</v>
      </c>
      <c r="BN84">
        <v>1113</v>
      </c>
      <c r="BO84">
        <v>1110</v>
      </c>
      <c r="BP84">
        <v>1078</v>
      </c>
      <c r="BQ84">
        <v>1323</v>
      </c>
      <c r="BR84">
        <v>1730</v>
      </c>
      <c r="BS84">
        <v>1555</v>
      </c>
      <c r="BT84">
        <v>2281</v>
      </c>
      <c r="BU84">
        <v>2173</v>
      </c>
      <c r="BV84">
        <v>18403</v>
      </c>
      <c r="BW84">
        <v>222</v>
      </c>
      <c r="BX84">
        <v>294</v>
      </c>
      <c r="BY84">
        <v>351</v>
      </c>
      <c r="BZ84">
        <v>404</v>
      </c>
      <c r="CA84">
        <v>245</v>
      </c>
      <c r="CB84">
        <v>197</v>
      </c>
      <c r="CC84">
        <v>514</v>
      </c>
      <c r="CD84">
        <v>478</v>
      </c>
      <c r="CE84">
        <v>521</v>
      </c>
      <c r="CF84">
        <v>585</v>
      </c>
      <c r="CG84">
        <v>553</v>
      </c>
      <c r="CH84">
        <v>542</v>
      </c>
      <c r="CI84">
        <v>652</v>
      </c>
      <c r="CJ84">
        <v>850</v>
      </c>
      <c r="CK84">
        <v>764</v>
      </c>
      <c r="CL84">
        <v>1101</v>
      </c>
      <c r="CM84">
        <v>956</v>
      </c>
      <c r="CN84">
        <v>9265</v>
      </c>
      <c r="CO84">
        <v>204</v>
      </c>
      <c r="CP84">
        <v>254</v>
      </c>
      <c r="CQ84">
        <v>326</v>
      </c>
      <c r="CR84">
        <v>386</v>
      </c>
      <c r="CS84">
        <v>252</v>
      </c>
      <c r="CT84">
        <v>177</v>
      </c>
      <c r="CU84">
        <v>412</v>
      </c>
      <c r="CV84">
        <v>430</v>
      </c>
      <c r="CW84">
        <v>466</v>
      </c>
      <c r="CX84">
        <v>528</v>
      </c>
      <c r="CY84">
        <v>557</v>
      </c>
      <c r="CZ84">
        <v>536</v>
      </c>
      <c r="DA84">
        <v>671</v>
      </c>
      <c r="DB84">
        <v>880</v>
      </c>
      <c r="DC84">
        <v>791</v>
      </c>
      <c r="DD84">
        <v>1180</v>
      </c>
      <c r="DE84">
        <v>1217</v>
      </c>
      <c r="DF84">
        <v>9138</v>
      </c>
      <c r="DG84">
        <v>0.100772625625614</v>
      </c>
      <c r="DH84">
        <v>22.4</v>
      </c>
      <c r="DI84">
        <v>75.5</v>
      </c>
      <c r="DJ84">
        <v>30.71</v>
      </c>
      <c r="DK84">
        <v>88.14</v>
      </c>
      <c r="DL84">
        <v>8.19</v>
      </c>
      <c r="DM84">
        <v>33.89</v>
      </c>
      <c r="DN84">
        <v>88.12</v>
      </c>
      <c r="DO84">
        <v>54.23</v>
      </c>
      <c r="DP84">
        <v>0</v>
      </c>
      <c r="DQ84">
        <v>16.600000000000001</v>
      </c>
      <c r="DR84">
        <v>0.33</v>
      </c>
      <c r="DS84">
        <v>0</v>
      </c>
      <c r="DT84">
        <v>0</v>
      </c>
      <c r="DU84">
        <v>0</v>
      </c>
      <c r="DV84">
        <v>5</v>
      </c>
      <c r="DW84">
        <v>37.200000000000003</v>
      </c>
      <c r="DX84">
        <v>93.11</v>
      </c>
      <c r="DY84">
        <v>22</v>
      </c>
      <c r="DZ84">
        <v>2.62</v>
      </c>
      <c r="EA84">
        <v>14.43</v>
      </c>
      <c r="EB84">
        <v>9.75</v>
      </c>
      <c r="EC84">
        <v>-14.87</v>
      </c>
      <c r="ED84">
        <v>9.16</v>
      </c>
      <c r="EE84">
        <v>8.24</v>
      </c>
      <c r="EF84">
        <v>-1.58</v>
      </c>
      <c r="EG84">
        <v>4700.4350209622526</v>
      </c>
      <c r="EH84">
        <v>70.597236847813662</v>
      </c>
      <c r="EI84">
        <v>72.180000000000007</v>
      </c>
      <c r="EJ84">
        <v>26471.63</v>
      </c>
      <c r="EK84">
        <v>1673.03</v>
      </c>
      <c r="EL84">
        <v>522.51</v>
      </c>
      <c r="EM84">
        <v>24.44</v>
      </c>
      <c r="EN84">
        <v>35.99</v>
      </c>
      <c r="EO84">
        <v>0.36</v>
      </c>
      <c r="EP84">
        <v>6.08</v>
      </c>
      <c r="EQ84">
        <v>13.67</v>
      </c>
      <c r="ER84">
        <v>6.68</v>
      </c>
      <c r="ES84">
        <v>2.38</v>
      </c>
      <c r="ET84">
        <v>7.39</v>
      </c>
      <c r="EU84">
        <v>1.63</v>
      </c>
      <c r="EV84">
        <v>42213</v>
      </c>
      <c r="EW84">
        <v>3284.57</v>
      </c>
      <c r="EX84">
        <v>24.44</v>
      </c>
      <c r="EY84">
        <v>68.040000000000006</v>
      </c>
      <c r="EZ84">
        <v>11.6</v>
      </c>
      <c r="FA84">
        <v>15.82</v>
      </c>
      <c r="FB84">
        <v>0.42</v>
      </c>
      <c r="FC84">
        <v>6485</v>
      </c>
      <c r="FD84">
        <v>29.6</v>
      </c>
      <c r="FE84">
        <v>7817</v>
      </c>
      <c r="FF84">
        <v>61.95</v>
      </c>
      <c r="FG84">
        <v>18.79</v>
      </c>
      <c r="FH84">
        <v>153</v>
      </c>
      <c r="FI84">
        <v>1</v>
      </c>
      <c r="FJ84">
        <v>153</v>
      </c>
      <c r="FK84">
        <v>0</v>
      </c>
      <c r="FL84">
        <v>27</v>
      </c>
      <c r="FM84">
        <v>1</v>
      </c>
      <c r="FN84">
        <v>27</v>
      </c>
      <c r="FO84">
        <v>0</v>
      </c>
      <c r="FP84">
        <v>2695</v>
      </c>
      <c r="FQ84">
        <v>32</v>
      </c>
      <c r="FR84">
        <v>2663</v>
      </c>
      <c r="FS84">
        <v>0</v>
      </c>
      <c r="FT84">
        <v>37.549999999999997</v>
      </c>
      <c r="FU84">
        <v>33.700000000000003</v>
      </c>
      <c r="FV84">
        <v>28.75</v>
      </c>
      <c r="FW84">
        <v>54.232166759065201</v>
      </c>
      <c r="FX84">
        <v>115.6138787084594</v>
      </c>
      <c r="FY84">
        <v>6.5632420576605677</v>
      </c>
      <c r="FZ84">
        <v>444.07892796029279</v>
      </c>
      <c r="GA84">
        <v>169.84604546752459</v>
      </c>
      <c r="GB84">
        <v>68.069808979194235</v>
      </c>
      <c r="GC84">
        <v>66.8</v>
      </c>
      <c r="GD84">
        <v>99.024108047969193</v>
      </c>
      <c r="GE84">
        <v>0.97589195203080692</v>
      </c>
      <c r="GF84">
        <v>1.7064846416382251</v>
      </c>
      <c r="GG84">
        <v>0</v>
      </c>
      <c r="GH84">
        <v>1</v>
      </c>
      <c r="GI84">
        <v>0</v>
      </c>
      <c r="GJ84">
        <v>0</v>
      </c>
      <c r="GK84">
        <v>2.504995435080609</v>
      </c>
      <c r="GL84">
        <v>0</v>
      </c>
      <c r="GM84">
        <v>0.38435374149659862</v>
      </c>
      <c r="GN84">
        <v>47.95918367346939</v>
      </c>
      <c r="GO84">
        <v>2.3809523809523812E-2</v>
      </c>
      <c r="GP84">
        <v>2.72108843537415</v>
      </c>
      <c r="GQ84">
        <v>94.897959183673478</v>
      </c>
      <c r="GR84">
        <v>294</v>
      </c>
      <c r="GS84">
        <v>2.0836342479550929</v>
      </c>
      <c r="GT84">
        <v>1.7309793654054451</v>
      </c>
      <c r="GU84">
        <v>52.04081632653061</v>
      </c>
      <c r="GV84">
        <v>99.303135888501743</v>
      </c>
      <c r="GW84">
        <v>99.122807017543863</v>
      </c>
      <c r="GX84">
        <v>2.20579279827954</v>
      </c>
      <c r="GY84">
        <v>108.8927325278017</v>
      </c>
      <c r="GZ84">
        <v>3.1021000000000001</v>
      </c>
      <c r="HA84">
        <v>36.7104</v>
      </c>
      <c r="HB84">
        <v>0.85399999999999998</v>
      </c>
      <c r="HC84">
        <v>0.192</v>
      </c>
      <c r="HD84">
        <v>9.4E-2</v>
      </c>
      <c r="HE84">
        <v>0.48399999999999999</v>
      </c>
      <c r="HF84">
        <v>0.158</v>
      </c>
      <c r="HG84">
        <v>7.1999999999999995E-2</v>
      </c>
      <c r="HH84">
        <v>0.03</v>
      </c>
      <c r="HI84">
        <v>3.5999999999999997E-2</v>
      </c>
      <c r="HJ84">
        <v>0.20200000000000001</v>
      </c>
      <c r="HK84">
        <v>0.56599999999999995</v>
      </c>
      <c r="HL84">
        <v>0.16600000000000001</v>
      </c>
      <c r="HM84">
        <v>659.2</v>
      </c>
      <c r="HN84">
        <v>2.569171151516612</v>
      </c>
      <c r="HO84">
        <v>492.02</v>
      </c>
      <c r="HP84">
        <v>342</v>
      </c>
      <c r="HQ84">
        <v>459.58</v>
      </c>
      <c r="HR84">
        <v>5.41</v>
      </c>
      <c r="HS84">
        <v>8</v>
      </c>
      <c r="HT84">
        <v>7</v>
      </c>
      <c r="HU84">
        <v>1</v>
      </c>
      <c r="HV84">
        <v>0</v>
      </c>
      <c r="HW84">
        <v>43.254933765882669</v>
      </c>
      <c r="KR84">
        <v>76.099999999999994</v>
      </c>
      <c r="KS84">
        <v>3.45</v>
      </c>
      <c r="KT84">
        <v>16.3</v>
      </c>
      <c r="KU84">
        <v>5.79</v>
      </c>
      <c r="KV84">
        <v>51.26</v>
      </c>
      <c r="KW84">
        <v>9.69</v>
      </c>
      <c r="KX84">
        <v>28.04</v>
      </c>
      <c r="KY84">
        <v>0</v>
      </c>
      <c r="KZ84">
        <v>1232.97</v>
      </c>
      <c r="LA84">
        <v>52.04</v>
      </c>
      <c r="LB84">
        <v>1254.6600000000001</v>
      </c>
      <c r="LC84">
        <v>52.53</v>
      </c>
      <c r="LD84">
        <v>1189.52</v>
      </c>
      <c r="LE84">
        <v>54.86</v>
      </c>
      <c r="LF84">
        <v>559.79</v>
      </c>
      <c r="LG84">
        <v>79.81</v>
      </c>
      <c r="LH84">
        <v>66.88</v>
      </c>
      <c r="LI84">
        <v>72.55</v>
      </c>
      <c r="LJ84">
        <v>-20.57</v>
      </c>
      <c r="LK84">
        <v>16.95</v>
      </c>
      <c r="LL84">
        <v>7.2</v>
      </c>
      <c r="LM84">
        <v>3.92</v>
      </c>
      <c r="LN84">
        <v>2.0099999999999998</v>
      </c>
      <c r="LO84">
        <v>34.25</v>
      </c>
      <c r="LP84">
        <v>3.92</v>
      </c>
      <c r="LQ84">
        <v>7.2</v>
      </c>
      <c r="LR84">
        <v>5.25</v>
      </c>
      <c r="LS84">
        <v>60.8362235067437</v>
      </c>
      <c r="LT84">
        <v>9.7180670975684809</v>
      </c>
      <c r="LU84">
        <v>6.2601156069364201</v>
      </c>
      <c r="LV84">
        <v>31573.808910816198</v>
      </c>
      <c r="LW84">
        <v>3249</v>
      </c>
      <c r="LX84">
        <v>1813</v>
      </c>
      <c r="LY84">
        <v>1426</v>
      </c>
      <c r="LZ84">
        <v>10</v>
      </c>
      <c r="MA84">
        <v>211</v>
      </c>
      <c r="MB84">
        <v>223</v>
      </c>
      <c r="MC84">
        <v>149</v>
      </c>
      <c r="MD84">
        <v>1103</v>
      </c>
      <c r="ME84">
        <v>841</v>
      </c>
      <c r="MF84">
        <v>594</v>
      </c>
      <c r="MG84">
        <v>128</v>
      </c>
      <c r="MH84">
        <v>519</v>
      </c>
      <c r="MI84">
        <v>321</v>
      </c>
      <c r="MJ84">
        <v>193</v>
      </c>
      <c r="MK84">
        <v>0.37548638132295697</v>
      </c>
      <c r="ML84">
        <v>5</v>
      </c>
      <c r="MM84">
        <v>21</v>
      </c>
      <c r="MN84">
        <v>24</v>
      </c>
      <c r="MO84">
        <v>36</v>
      </c>
      <c r="MP84">
        <v>148</v>
      </c>
      <c r="MQ84">
        <v>187</v>
      </c>
      <c r="MR84">
        <v>80</v>
      </c>
      <c r="MS84">
        <v>23</v>
      </c>
      <c r="MT84">
        <v>31574</v>
      </c>
      <c r="MU84">
        <v>1.7071537664674901</v>
      </c>
      <c r="MV84">
        <v>48.025641025641001</v>
      </c>
      <c r="MW84">
        <v>47.635294117647099</v>
      </c>
      <c r="MX84">
        <v>47.586065573770497</v>
      </c>
      <c r="MY84">
        <v>11931.689007090201</v>
      </c>
      <c r="MZ84">
        <v>4.8226517344262296</v>
      </c>
      <c r="NA84">
        <v>5.29508196721312</v>
      </c>
      <c r="NB84">
        <v>113.266393442623</v>
      </c>
      <c r="NC84">
        <v>2264.98770491803</v>
      </c>
      <c r="ND84">
        <v>0.51751824817518255</v>
      </c>
      <c r="NE84">
        <v>-1</v>
      </c>
      <c r="NF84">
        <v>49.923596639944193</v>
      </c>
      <c r="NG84">
        <v>3.352733625061568</v>
      </c>
      <c r="NH84">
        <v>7</v>
      </c>
      <c r="NI84">
        <v>0</v>
      </c>
      <c r="NJ84">
        <v>8</v>
      </c>
      <c r="NK84">
        <v>8</v>
      </c>
      <c r="NL84">
        <v>4</v>
      </c>
      <c r="NM84">
        <v>0.25925925925925919</v>
      </c>
      <c r="NN84">
        <v>0</v>
      </c>
      <c r="NO84">
        <v>0.29629629629629628</v>
      </c>
      <c r="NP84">
        <v>0.29629629629629628</v>
      </c>
      <c r="NQ84">
        <v>0.14814814814814811</v>
      </c>
      <c r="NR84">
        <v>43.870370370370367</v>
      </c>
      <c r="NS84">
        <v>27</v>
      </c>
      <c r="NT84">
        <v>0.35714285714285721</v>
      </c>
      <c r="NU84">
        <v>28</v>
      </c>
      <c r="OE84">
        <v>3.2608695652173911</v>
      </c>
      <c r="OF84">
        <v>7.6605869565217386</v>
      </c>
      <c r="OG84">
        <v>23</v>
      </c>
      <c r="OH84">
        <v>0.21739130434782611</v>
      </c>
      <c r="OI84">
        <v>0.43478260869565222</v>
      </c>
      <c r="OJ84">
        <v>4.3478260869565223E-2</v>
      </c>
      <c r="OK84">
        <v>0.17391304347826089</v>
      </c>
      <c r="OL84">
        <v>0.13043478260869559</v>
      </c>
      <c r="OM84">
        <v>0</v>
      </c>
      <c r="ON84">
        <v>0</v>
      </c>
      <c r="OO84">
        <v>21</v>
      </c>
      <c r="OP84">
        <v>23</v>
      </c>
      <c r="OQ84">
        <v>124</v>
      </c>
      <c r="OR84">
        <v>159</v>
      </c>
      <c r="OS84">
        <v>54</v>
      </c>
      <c r="OT84">
        <v>5.5118110236220472E-2</v>
      </c>
      <c r="OU84">
        <v>6.0367454068241469E-2</v>
      </c>
      <c r="OV84">
        <v>0.32545931758530178</v>
      </c>
      <c r="OW84">
        <v>0.41732283464566933</v>
      </c>
      <c r="OX84">
        <v>0.1417322834645669</v>
      </c>
      <c r="OY84">
        <v>49.062992125984252</v>
      </c>
      <c r="OZ84">
        <v>381</v>
      </c>
      <c r="PA84">
        <v>0.35342465753424662</v>
      </c>
      <c r="PB84">
        <v>365</v>
      </c>
      <c r="PC84">
        <v>10.57684045876622</v>
      </c>
      <c r="PD84">
        <v>4393</v>
      </c>
      <c r="PE84">
        <v>0.19963578420213979</v>
      </c>
      <c r="PF84">
        <v>0.2035055770544047</v>
      </c>
      <c r="PG84">
        <v>0.2144320509902117</v>
      </c>
      <c r="PH84">
        <v>0.23605736398816299</v>
      </c>
      <c r="PI84">
        <v>0.13293876621898479</v>
      </c>
      <c r="PJ84">
        <v>1.3202822672433419E-2</v>
      </c>
      <c r="PK84">
        <v>2.276348736626451E-4</v>
      </c>
      <c r="PL84">
        <v>3015</v>
      </c>
      <c r="PM84">
        <v>2228</v>
      </c>
      <c r="PN84">
        <v>4205</v>
      </c>
      <c r="PO84">
        <v>4735</v>
      </c>
      <c r="PP84">
        <v>4446</v>
      </c>
      <c r="PQ84">
        <v>16.2</v>
      </c>
      <c r="PR84">
        <v>12</v>
      </c>
      <c r="PS84">
        <v>22.6</v>
      </c>
      <c r="PT84">
        <v>25.4</v>
      </c>
      <c r="PU84">
        <v>23.9</v>
      </c>
      <c r="PV84">
        <v>46.4</v>
      </c>
      <c r="PW84">
        <v>0.49916193565828598</v>
      </c>
    </row>
    <row r="85" spans="1:439" x14ac:dyDescent="0.3">
      <c r="A85" t="s">
        <v>800</v>
      </c>
      <c r="B85" t="s">
        <v>814</v>
      </c>
      <c r="C85">
        <v>1</v>
      </c>
      <c r="D85" t="s">
        <v>817</v>
      </c>
      <c r="E85" t="s">
        <v>820</v>
      </c>
      <c r="F85" t="s">
        <v>319</v>
      </c>
      <c r="G85" t="s">
        <v>468</v>
      </c>
      <c r="H85" t="s">
        <v>469</v>
      </c>
      <c r="I85" t="s">
        <v>470</v>
      </c>
      <c r="J85" t="s">
        <v>471</v>
      </c>
      <c r="K85">
        <v>9.1145750000000003</v>
      </c>
      <c r="L85">
        <v>51.412605999999997</v>
      </c>
      <c r="M85" t="s">
        <v>792</v>
      </c>
      <c r="N85" t="s">
        <v>888</v>
      </c>
      <c r="O85" t="s">
        <v>472</v>
      </c>
      <c r="P85" t="s">
        <v>828</v>
      </c>
      <c r="Q85">
        <v>2</v>
      </c>
      <c r="R85">
        <v>21</v>
      </c>
      <c r="S85">
        <v>55</v>
      </c>
      <c r="T85">
        <v>77</v>
      </c>
      <c r="U85">
        <v>215</v>
      </c>
      <c r="V85">
        <v>0</v>
      </c>
      <c r="W85" t="s">
        <v>900</v>
      </c>
      <c r="X85">
        <v>100</v>
      </c>
      <c r="Y85">
        <v>67.47</v>
      </c>
      <c r="Z85">
        <v>5.8</v>
      </c>
      <c r="AA85">
        <v>2.6859999999999999</v>
      </c>
      <c r="AB85">
        <v>2.91</v>
      </c>
      <c r="AC85">
        <v>29.7</v>
      </c>
      <c r="AD85">
        <v>14.5</v>
      </c>
      <c r="AE85">
        <v>51.71</v>
      </c>
      <c r="AF85">
        <v>184.67</v>
      </c>
      <c r="AG85">
        <v>108</v>
      </c>
      <c r="AH85">
        <v>2.48</v>
      </c>
      <c r="AI85">
        <v>4.2300000000000004</v>
      </c>
      <c r="AJ85">
        <v>14.5</v>
      </c>
      <c r="AK85">
        <v>926</v>
      </c>
      <c r="AL85">
        <v>0</v>
      </c>
      <c r="AM85">
        <v>2</v>
      </c>
      <c r="AN85">
        <v>194.15</v>
      </c>
      <c r="AO85">
        <v>42.09</v>
      </c>
      <c r="AP85">
        <v>2.33</v>
      </c>
      <c r="AQ85">
        <v>54.86</v>
      </c>
      <c r="AR85">
        <v>58.558011887851499</v>
      </c>
      <c r="AS85">
        <v>4.7</v>
      </c>
      <c r="AT85">
        <v>53.82</v>
      </c>
      <c r="AU85">
        <v>6769</v>
      </c>
      <c r="AV85">
        <v>101.02985074626871</v>
      </c>
      <c r="AW85">
        <v>3394</v>
      </c>
      <c r="AX85">
        <v>3375</v>
      </c>
      <c r="AY85">
        <v>-0.34</v>
      </c>
      <c r="AZ85">
        <v>-63.6</v>
      </c>
      <c r="BA85">
        <v>45.20000000000001</v>
      </c>
      <c r="BB85">
        <v>17.12370351631672</v>
      </c>
      <c r="BC85">
        <v>129.12</v>
      </c>
      <c r="BD85">
        <v>0.49633967789165451</v>
      </c>
      <c r="BE85">
        <v>159</v>
      </c>
      <c r="BF85">
        <v>186</v>
      </c>
      <c r="BG85">
        <v>228</v>
      </c>
      <c r="BH85">
        <v>284</v>
      </c>
      <c r="BI85">
        <v>203</v>
      </c>
      <c r="BJ85">
        <v>145</v>
      </c>
      <c r="BK85">
        <v>339</v>
      </c>
      <c r="BL85">
        <v>349</v>
      </c>
      <c r="BM85">
        <v>380</v>
      </c>
      <c r="BN85">
        <v>364</v>
      </c>
      <c r="BO85">
        <v>377</v>
      </c>
      <c r="BP85">
        <v>387</v>
      </c>
      <c r="BQ85">
        <v>500</v>
      </c>
      <c r="BR85">
        <v>596</v>
      </c>
      <c r="BS85">
        <v>542</v>
      </c>
      <c r="BT85">
        <v>802</v>
      </c>
      <c r="BU85">
        <v>678</v>
      </c>
      <c r="BV85">
        <v>6830</v>
      </c>
      <c r="BW85">
        <v>81</v>
      </c>
      <c r="BX85">
        <v>97</v>
      </c>
      <c r="BY85">
        <v>118</v>
      </c>
      <c r="BZ85">
        <v>134</v>
      </c>
      <c r="CA85">
        <v>102</v>
      </c>
      <c r="CB85">
        <v>70</v>
      </c>
      <c r="CC85">
        <v>182</v>
      </c>
      <c r="CD85">
        <v>197</v>
      </c>
      <c r="CE85">
        <v>215</v>
      </c>
      <c r="CF85">
        <v>196</v>
      </c>
      <c r="CG85">
        <v>196</v>
      </c>
      <c r="CH85">
        <v>167</v>
      </c>
      <c r="CI85">
        <v>241</v>
      </c>
      <c r="CJ85">
        <v>291</v>
      </c>
      <c r="CK85">
        <v>284</v>
      </c>
      <c r="CL85">
        <v>425</v>
      </c>
      <c r="CM85">
        <v>271</v>
      </c>
      <c r="CN85">
        <v>3440</v>
      </c>
      <c r="CO85">
        <v>78</v>
      </c>
      <c r="CP85">
        <v>89</v>
      </c>
      <c r="CQ85">
        <v>110</v>
      </c>
      <c r="CR85">
        <v>150</v>
      </c>
      <c r="CS85">
        <v>101</v>
      </c>
      <c r="CT85">
        <v>75</v>
      </c>
      <c r="CU85">
        <v>157</v>
      </c>
      <c r="CV85">
        <v>152</v>
      </c>
      <c r="CW85">
        <v>165</v>
      </c>
      <c r="CX85">
        <v>168</v>
      </c>
      <c r="CY85">
        <v>181</v>
      </c>
      <c r="CZ85">
        <v>220</v>
      </c>
      <c r="DA85">
        <v>259</v>
      </c>
      <c r="DB85">
        <v>305</v>
      </c>
      <c r="DC85">
        <v>258</v>
      </c>
      <c r="DD85">
        <v>377</v>
      </c>
      <c r="DE85">
        <v>407</v>
      </c>
      <c r="DF85">
        <v>3390</v>
      </c>
      <c r="DG85">
        <v>9.2878595574098E-2</v>
      </c>
      <c r="DH85">
        <v>17.7</v>
      </c>
      <c r="DI85">
        <v>72.900000000000006</v>
      </c>
      <c r="DJ85">
        <v>31.9</v>
      </c>
      <c r="DK85">
        <v>92.61</v>
      </c>
      <c r="DL85">
        <v>12.17</v>
      </c>
      <c r="DM85">
        <v>32.520000000000003</v>
      </c>
      <c r="DN85">
        <v>60.859999999999992</v>
      </c>
      <c r="DO85">
        <v>28.34</v>
      </c>
      <c r="DP85">
        <v>0</v>
      </c>
      <c r="DQ85">
        <v>20.22</v>
      </c>
      <c r="DR85">
        <v>0</v>
      </c>
      <c r="DS85">
        <v>0</v>
      </c>
      <c r="DT85">
        <v>0</v>
      </c>
      <c r="DU85">
        <v>0</v>
      </c>
      <c r="DV85">
        <v>9.1</v>
      </c>
      <c r="DW85">
        <v>12.6</v>
      </c>
      <c r="DX85">
        <v>105.63</v>
      </c>
      <c r="DY85">
        <v>28.17</v>
      </c>
      <c r="DZ85">
        <v>5.4</v>
      </c>
      <c r="EA85">
        <v>17.73</v>
      </c>
      <c r="EB85">
        <v>6.28</v>
      </c>
      <c r="EC85">
        <v>-2.2599999999999998</v>
      </c>
      <c r="ED85">
        <v>11.66</v>
      </c>
      <c r="EE85">
        <v>7.35</v>
      </c>
      <c r="EF85">
        <v>1.58</v>
      </c>
      <c r="EG85">
        <v>3791.2964801387329</v>
      </c>
      <c r="EH85">
        <v>46.495846789901613</v>
      </c>
      <c r="EI85">
        <v>74.91</v>
      </c>
      <c r="EJ85">
        <v>24146.75</v>
      </c>
      <c r="EK85">
        <v>1044.24</v>
      </c>
      <c r="EL85">
        <v>189.55</v>
      </c>
      <c r="EM85">
        <v>23.8</v>
      </c>
      <c r="EN85">
        <v>40.909999999999997</v>
      </c>
      <c r="EO85">
        <v>0.6</v>
      </c>
      <c r="EP85">
        <v>6.43</v>
      </c>
      <c r="EQ85">
        <v>12.44</v>
      </c>
      <c r="ER85">
        <v>6.36</v>
      </c>
      <c r="ES85">
        <v>1.17</v>
      </c>
      <c r="ET85">
        <v>4.26</v>
      </c>
      <c r="EU85">
        <v>1.05</v>
      </c>
      <c r="EV85">
        <v>44217</v>
      </c>
      <c r="EW85">
        <v>3395.04</v>
      </c>
      <c r="EX85">
        <v>23.69</v>
      </c>
      <c r="EY85">
        <v>65.16</v>
      </c>
      <c r="EZ85">
        <v>11.11</v>
      </c>
      <c r="FA85">
        <v>13.04</v>
      </c>
      <c r="FB85">
        <v>0.54</v>
      </c>
      <c r="FC85">
        <v>1943</v>
      </c>
      <c r="FD85">
        <v>30.44</v>
      </c>
      <c r="FE85">
        <v>2833</v>
      </c>
      <c r="FF85">
        <v>68.33</v>
      </c>
      <c r="FG85">
        <v>24.6</v>
      </c>
      <c r="FH85">
        <v>18</v>
      </c>
      <c r="FI85">
        <v>3</v>
      </c>
      <c r="FJ85">
        <v>18</v>
      </c>
      <c r="FK85">
        <v>0</v>
      </c>
      <c r="FL85">
        <v>6</v>
      </c>
      <c r="FM85">
        <v>3</v>
      </c>
      <c r="FN85">
        <v>4</v>
      </c>
      <c r="FO85">
        <v>0</v>
      </c>
      <c r="FP85">
        <v>442</v>
      </c>
      <c r="FQ85">
        <v>112</v>
      </c>
      <c r="FR85">
        <v>330</v>
      </c>
      <c r="FS85">
        <v>0</v>
      </c>
      <c r="FT85">
        <v>64.47</v>
      </c>
      <c r="FU85">
        <v>24.92</v>
      </c>
      <c r="FV85">
        <v>10.61</v>
      </c>
      <c r="FW85">
        <v>27.589883927882649</v>
      </c>
      <c r="FX85">
        <v>64.784652201445525</v>
      </c>
      <c r="FY85">
        <v>0.50785224174152199</v>
      </c>
      <c r="FZ85">
        <v>411.36237663252922</v>
      </c>
      <c r="GA85">
        <v>92.374536129328177</v>
      </c>
      <c r="GB85">
        <v>70.13258730819966</v>
      </c>
      <c r="GC85">
        <v>57.4</v>
      </c>
      <c r="GD85">
        <v>99.149753828147553</v>
      </c>
      <c r="GE85">
        <v>0.85024617185244722</v>
      </c>
      <c r="GF85">
        <v>1.6092715231788079</v>
      </c>
      <c r="GG85">
        <v>0.25612869747870248</v>
      </c>
      <c r="GH85">
        <v>0.74387130252129752</v>
      </c>
      <c r="GI85">
        <v>0</v>
      </c>
      <c r="GJ85">
        <v>0</v>
      </c>
      <c r="GK85">
        <v>1.099508686981356</v>
      </c>
      <c r="GL85">
        <v>0.37858125042401453</v>
      </c>
      <c r="GM85">
        <v>0.37378640776699029</v>
      </c>
      <c r="GN85">
        <v>21.359223300970871</v>
      </c>
      <c r="GO85">
        <v>0</v>
      </c>
      <c r="GP85">
        <v>0.97087378640776689</v>
      </c>
      <c r="GQ85">
        <v>95.631067961165044</v>
      </c>
      <c r="GR85">
        <v>206</v>
      </c>
      <c r="GS85">
        <v>2.7908779972134252</v>
      </c>
      <c r="GT85">
        <v>2.2300517938362518</v>
      </c>
      <c r="GU85">
        <v>78.640776699029132</v>
      </c>
      <c r="GV85">
        <v>100</v>
      </c>
      <c r="GW85">
        <v>100</v>
      </c>
      <c r="GX85">
        <v>1.3787244198407189</v>
      </c>
      <c r="GY85">
        <v>73.277769866396071</v>
      </c>
      <c r="GZ85">
        <v>3.1267</v>
      </c>
      <c r="HA85">
        <v>39.542499999999997</v>
      </c>
      <c r="HB85">
        <v>0.84199999999999997</v>
      </c>
      <c r="HC85">
        <v>0.22700000000000001</v>
      </c>
      <c r="HD85">
        <v>5.7000000000000002E-2</v>
      </c>
      <c r="HE85">
        <v>0.51500000000000001</v>
      </c>
      <c r="HF85">
        <v>0.13700000000000001</v>
      </c>
      <c r="HG85">
        <v>6.4000000000000001E-2</v>
      </c>
      <c r="HH85">
        <v>0.03</v>
      </c>
      <c r="HI85">
        <v>1.7999999999999999E-2</v>
      </c>
      <c r="HJ85">
        <v>0.185</v>
      </c>
      <c r="HK85">
        <v>0.61899999999999999</v>
      </c>
      <c r="HL85">
        <v>0.14899999999999999</v>
      </c>
      <c r="HM85">
        <v>674.4</v>
      </c>
      <c r="HN85">
        <v>2.019965537908301</v>
      </c>
      <c r="HO85">
        <v>384.1</v>
      </c>
      <c r="HP85">
        <v>359.1</v>
      </c>
      <c r="HQ85">
        <v>354.56</v>
      </c>
      <c r="HR85">
        <v>14.77</v>
      </c>
      <c r="HS85">
        <v>5</v>
      </c>
      <c r="HT85">
        <v>3</v>
      </c>
      <c r="HU85">
        <v>2</v>
      </c>
      <c r="HV85">
        <v>0</v>
      </c>
      <c r="HW85">
        <v>73.866154527995278</v>
      </c>
      <c r="KR85">
        <v>95.3</v>
      </c>
      <c r="KS85">
        <v>11.34</v>
      </c>
      <c r="KT85">
        <v>21.37</v>
      </c>
      <c r="KU85">
        <v>6.59</v>
      </c>
      <c r="KV85">
        <v>32.44</v>
      </c>
      <c r="KW85">
        <v>14.14</v>
      </c>
      <c r="KX85">
        <v>32.700000000000003</v>
      </c>
      <c r="KY85">
        <v>11.54</v>
      </c>
      <c r="KZ85">
        <v>1226.6500000000001</v>
      </c>
      <c r="LA85">
        <v>69.510000000000005</v>
      </c>
      <c r="LB85">
        <v>1820.83</v>
      </c>
      <c r="LC85">
        <v>55.94</v>
      </c>
      <c r="LD85">
        <v>2019.06</v>
      </c>
      <c r="LE85">
        <v>39.35</v>
      </c>
      <c r="LF85">
        <v>588.66</v>
      </c>
      <c r="LG85">
        <v>88.469999999999985</v>
      </c>
      <c r="LH85">
        <v>58.57</v>
      </c>
      <c r="LI85">
        <v>71.66</v>
      </c>
      <c r="LJ85">
        <v>-45.91</v>
      </c>
      <c r="LK85">
        <v>18.850000000000001</v>
      </c>
      <c r="LL85">
        <v>7.86</v>
      </c>
      <c r="LM85">
        <v>3.14</v>
      </c>
      <c r="LN85">
        <v>0.93</v>
      </c>
      <c r="LO85">
        <v>0</v>
      </c>
      <c r="LP85">
        <v>0</v>
      </c>
      <c r="LQ85">
        <v>4.74</v>
      </c>
      <c r="LS85">
        <v>81.245954692556595</v>
      </c>
      <c r="LT85">
        <v>10.5483193277311</v>
      </c>
      <c r="LU85">
        <v>7.7022653721682897</v>
      </c>
      <c r="LV85">
        <v>25105.3919559555</v>
      </c>
      <c r="LW85">
        <v>2380</v>
      </c>
      <c r="LX85">
        <v>1268</v>
      </c>
      <c r="LY85">
        <v>1100</v>
      </c>
      <c r="LZ85">
        <v>12</v>
      </c>
      <c r="MA85">
        <v>23</v>
      </c>
      <c r="MB85">
        <v>29</v>
      </c>
      <c r="MC85">
        <v>162</v>
      </c>
      <c r="MD85">
        <v>875</v>
      </c>
      <c r="ME85">
        <v>873</v>
      </c>
      <c r="MF85">
        <v>343</v>
      </c>
      <c r="MG85">
        <v>75</v>
      </c>
      <c r="MH85">
        <v>309</v>
      </c>
      <c r="MI85">
        <v>173</v>
      </c>
      <c r="MJ85">
        <v>130</v>
      </c>
      <c r="MK85">
        <v>0.42904290429042902</v>
      </c>
      <c r="ML85">
        <v>6</v>
      </c>
      <c r="MM85">
        <v>9</v>
      </c>
      <c r="MN85">
        <v>10</v>
      </c>
      <c r="MO85">
        <v>25</v>
      </c>
      <c r="MP85">
        <v>105</v>
      </c>
      <c r="MQ85">
        <v>99</v>
      </c>
      <c r="MR85">
        <v>47</v>
      </c>
      <c r="MS85">
        <v>14</v>
      </c>
      <c r="MT85">
        <v>25105</v>
      </c>
      <c r="MU85">
        <v>3.7088775234089999</v>
      </c>
      <c r="MV85">
        <v>50.9235668789809</v>
      </c>
      <c r="MW85">
        <v>46.482758620689701</v>
      </c>
      <c r="MX85">
        <v>48.697841726618698</v>
      </c>
      <c r="MY85">
        <v>13513.8677597842</v>
      </c>
      <c r="MZ85">
        <v>4.9842825881295001</v>
      </c>
      <c r="NA85">
        <v>4.4820143884892101</v>
      </c>
      <c r="NB85">
        <v>112.985611510791</v>
      </c>
      <c r="NC85">
        <v>2482.3848920863302</v>
      </c>
      <c r="ND85">
        <v>0.46919431279620849</v>
      </c>
      <c r="NE85">
        <v>-1</v>
      </c>
      <c r="NF85">
        <v>48.51263244220403</v>
      </c>
      <c r="NG85">
        <v>3.0364408257118169</v>
      </c>
      <c r="NH85">
        <v>21</v>
      </c>
      <c r="NI85">
        <v>18</v>
      </c>
      <c r="NJ85">
        <v>29</v>
      </c>
      <c r="NK85">
        <v>46</v>
      </c>
      <c r="NL85">
        <v>38</v>
      </c>
      <c r="NM85">
        <v>0.13815789473684209</v>
      </c>
      <c r="NN85">
        <v>0.1184210526315789</v>
      </c>
      <c r="NO85">
        <v>0.19078947368421051</v>
      </c>
      <c r="NP85">
        <v>0.30263157894736842</v>
      </c>
      <c r="NQ85">
        <v>0.25</v>
      </c>
      <c r="NR85">
        <v>47.200657894736842</v>
      </c>
      <c r="NS85">
        <v>152</v>
      </c>
      <c r="NT85">
        <v>0.52941176470588236</v>
      </c>
      <c r="NU85">
        <v>153</v>
      </c>
      <c r="NV85">
        <v>14.578125</v>
      </c>
      <c r="NW85">
        <v>8</v>
      </c>
      <c r="NX85">
        <v>0</v>
      </c>
      <c r="NY85">
        <v>0.125</v>
      </c>
      <c r="NZ85">
        <v>0.5</v>
      </c>
      <c r="OA85">
        <v>0.125</v>
      </c>
      <c r="OB85">
        <v>0.25</v>
      </c>
      <c r="OC85">
        <v>0</v>
      </c>
      <c r="OD85">
        <v>0</v>
      </c>
      <c r="OE85">
        <v>3.535714285714286</v>
      </c>
      <c r="OF85">
        <v>23.90233658008658</v>
      </c>
      <c r="OG85">
        <v>112</v>
      </c>
      <c r="OH85">
        <v>0.1785714285714286</v>
      </c>
      <c r="OI85">
        <v>0.1517857142857143</v>
      </c>
      <c r="OJ85">
        <v>0.23214285714285721</v>
      </c>
      <c r="OK85">
        <v>0.1964285714285714</v>
      </c>
      <c r="OL85">
        <v>0.1607142857142857</v>
      </c>
      <c r="OM85">
        <v>1.785714285714286E-2</v>
      </c>
      <c r="ON85">
        <v>6.25E-2</v>
      </c>
      <c r="OO85">
        <v>26</v>
      </c>
      <c r="OP85">
        <v>16</v>
      </c>
      <c r="OQ85">
        <v>109</v>
      </c>
      <c r="OR85">
        <v>134</v>
      </c>
      <c r="OS85">
        <v>47</v>
      </c>
      <c r="OT85">
        <v>7.8313253012048195E-2</v>
      </c>
      <c r="OU85">
        <v>4.8192771084337352E-2</v>
      </c>
      <c r="OV85">
        <v>0.32831325301204822</v>
      </c>
      <c r="OW85">
        <v>0.40361445783132532</v>
      </c>
      <c r="OX85">
        <v>0.141566265060241</v>
      </c>
      <c r="OY85">
        <v>48.725903614457827</v>
      </c>
      <c r="OZ85">
        <v>332</v>
      </c>
      <c r="PA85">
        <v>0.42948717948717952</v>
      </c>
      <c r="PB85">
        <v>312</v>
      </c>
      <c r="PC85">
        <v>8.8681660216196612</v>
      </c>
      <c r="PD85">
        <v>3723</v>
      </c>
      <c r="PE85">
        <v>0.35052377115229649</v>
      </c>
      <c r="PF85">
        <v>0.17136717700778939</v>
      </c>
      <c r="PG85">
        <v>0.1729787805533172</v>
      </c>
      <c r="PH85">
        <v>0.1737845823260811</v>
      </c>
      <c r="PI85">
        <v>0.11872146118721461</v>
      </c>
      <c r="PJ85">
        <v>1.23556271823798E-2</v>
      </c>
      <c r="PK85">
        <v>2.6860059092129998E-4</v>
      </c>
      <c r="PL85">
        <v>1065</v>
      </c>
      <c r="PM85">
        <v>778</v>
      </c>
      <c r="PN85">
        <v>1508</v>
      </c>
      <c r="PO85">
        <v>1619</v>
      </c>
      <c r="PP85">
        <v>1478</v>
      </c>
      <c r="PQ85">
        <v>16.5</v>
      </c>
      <c r="PR85">
        <v>12.1</v>
      </c>
      <c r="PS85">
        <v>23.4</v>
      </c>
      <c r="PT85">
        <v>25.1</v>
      </c>
      <c r="PU85">
        <v>22.9</v>
      </c>
      <c r="PV85">
        <v>45.20000000000001</v>
      </c>
      <c r="PW85">
        <v>0.49859654306396811</v>
      </c>
    </row>
    <row r="86" spans="1:439" x14ac:dyDescent="0.3">
      <c r="A86" t="s">
        <v>800</v>
      </c>
      <c r="B86" t="s">
        <v>814</v>
      </c>
      <c r="C86">
        <v>1</v>
      </c>
      <c r="D86" t="s">
        <v>816</v>
      </c>
      <c r="E86" t="s">
        <v>820</v>
      </c>
      <c r="F86" t="s">
        <v>209</v>
      </c>
      <c r="G86" t="s">
        <v>518</v>
      </c>
      <c r="H86" t="s">
        <v>519</v>
      </c>
      <c r="I86" t="s">
        <v>520</v>
      </c>
      <c r="J86" t="s">
        <v>521</v>
      </c>
      <c r="K86">
        <v>9.9024619999999999</v>
      </c>
      <c r="L86">
        <v>49.482875</v>
      </c>
      <c r="M86" t="s">
        <v>793</v>
      </c>
      <c r="N86" t="s">
        <v>889</v>
      </c>
      <c r="O86" t="s">
        <v>522</v>
      </c>
      <c r="P86" t="s">
        <v>510</v>
      </c>
      <c r="Q86">
        <v>2</v>
      </c>
      <c r="R86">
        <v>21</v>
      </c>
      <c r="S86">
        <v>55</v>
      </c>
      <c r="T86">
        <v>77</v>
      </c>
      <c r="U86">
        <v>215</v>
      </c>
      <c r="V86">
        <v>0</v>
      </c>
      <c r="W86" t="s">
        <v>900</v>
      </c>
      <c r="X86">
        <v>100</v>
      </c>
      <c r="Y86">
        <v>80.930000000000007</v>
      </c>
      <c r="Z86">
        <v>5.7</v>
      </c>
      <c r="AA86">
        <v>2.2789999999999999</v>
      </c>
      <c r="AB86">
        <v>2.48</v>
      </c>
      <c r="AC86">
        <v>25</v>
      </c>
      <c r="AD86">
        <v>7.8</v>
      </c>
      <c r="AE86">
        <v>46.56</v>
      </c>
      <c r="AF86">
        <v>324.62</v>
      </c>
      <c r="AG86">
        <v>85</v>
      </c>
      <c r="AH86">
        <v>1.43</v>
      </c>
      <c r="AI86">
        <v>4.37</v>
      </c>
      <c r="AJ86">
        <v>15.3</v>
      </c>
      <c r="AK86">
        <v>27123</v>
      </c>
      <c r="AL86">
        <v>0</v>
      </c>
      <c r="AM86">
        <v>2</v>
      </c>
      <c r="AN86">
        <v>155.85</v>
      </c>
      <c r="AO86">
        <v>43.09</v>
      </c>
      <c r="AP86">
        <v>2.2200000000000002</v>
      </c>
      <c r="AQ86">
        <v>53</v>
      </c>
      <c r="AR86">
        <v>60.265859436693873</v>
      </c>
      <c r="AS86">
        <v>6.32</v>
      </c>
      <c r="AT86">
        <v>92.38</v>
      </c>
      <c r="AU86">
        <v>7732</v>
      </c>
      <c r="AV86">
        <v>95.456790123456784</v>
      </c>
      <c r="AW86">
        <v>3816</v>
      </c>
      <c r="AX86">
        <v>3916</v>
      </c>
      <c r="AY86">
        <v>6.03</v>
      </c>
      <c r="AZ86">
        <v>-48</v>
      </c>
      <c r="BA86">
        <v>45.1</v>
      </c>
      <c r="BB86">
        <v>16.458067262664969</v>
      </c>
      <c r="BC86">
        <v>121.98</v>
      </c>
      <c r="BD86">
        <v>0.50120543078289559</v>
      </c>
      <c r="BE86">
        <v>235</v>
      </c>
      <c r="BF86">
        <v>226</v>
      </c>
      <c r="BG86">
        <v>280</v>
      </c>
      <c r="BH86">
        <v>321</v>
      </c>
      <c r="BI86">
        <v>233</v>
      </c>
      <c r="BJ86">
        <v>161</v>
      </c>
      <c r="BK86">
        <v>435</v>
      </c>
      <c r="BL86">
        <v>446</v>
      </c>
      <c r="BM86">
        <v>526</v>
      </c>
      <c r="BN86">
        <v>457</v>
      </c>
      <c r="BO86">
        <v>457</v>
      </c>
      <c r="BP86">
        <v>410</v>
      </c>
      <c r="BQ86">
        <v>564</v>
      </c>
      <c r="BR86">
        <v>670</v>
      </c>
      <c r="BS86">
        <v>583</v>
      </c>
      <c r="BT86">
        <v>928</v>
      </c>
      <c r="BU86">
        <v>915</v>
      </c>
      <c r="BV86">
        <v>7881</v>
      </c>
      <c r="BW86">
        <v>121</v>
      </c>
      <c r="BX86">
        <v>120</v>
      </c>
      <c r="BY86">
        <v>154</v>
      </c>
      <c r="BZ86">
        <v>147</v>
      </c>
      <c r="CA86">
        <v>116</v>
      </c>
      <c r="CB86">
        <v>80</v>
      </c>
      <c r="CC86">
        <v>243</v>
      </c>
      <c r="CD86">
        <v>238</v>
      </c>
      <c r="CE86">
        <v>291</v>
      </c>
      <c r="CF86">
        <v>257</v>
      </c>
      <c r="CG86">
        <v>244</v>
      </c>
      <c r="CH86">
        <v>201</v>
      </c>
      <c r="CI86">
        <v>275</v>
      </c>
      <c r="CJ86">
        <v>314</v>
      </c>
      <c r="CK86">
        <v>272</v>
      </c>
      <c r="CL86">
        <v>465</v>
      </c>
      <c r="CM86">
        <v>402</v>
      </c>
      <c r="CN86">
        <v>3931</v>
      </c>
      <c r="CO86">
        <v>114</v>
      </c>
      <c r="CP86">
        <v>106</v>
      </c>
      <c r="CQ86">
        <v>126</v>
      </c>
      <c r="CR86">
        <v>174</v>
      </c>
      <c r="CS86">
        <v>117</v>
      </c>
      <c r="CT86">
        <v>81</v>
      </c>
      <c r="CU86">
        <v>192</v>
      </c>
      <c r="CV86">
        <v>208</v>
      </c>
      <c r="CW86">
        <v>235</v>
      </c>
      <c r="CX86">
        <v>200</v>
      </c>
      <c r="CY86">
        <v>213</v>
      </c>
      <c r="CZ86">
        <v>209</v>
      </c>
      <c r="DA86">
        <v>289</v>
      </c>
      <c r="DB86">
        <v>356</v>
      </c>
      <c r="DC86">
        <v>311</v>
      </c>
      <c r="DD86">
        <v>463</v>
      </c>
      <c r="DE86">
        <v>513</v>
      </c>
      <c r="DF86">
        <v>3950</v>
      </c>
      <c r="DG86">
        <v>0.102660581097629</v>
      </c>
      <c r="DH86">
        <v>18.500000000000011</v>
      </c>
      <c r="DI86">
        <v>78.599999999999994</v>
      </c>
      <c r="DJ86">
        <v>30.01</v>
      </c>
      <c r="DK86">
        <v>89.77</v>
      </c>
      <c r="DL86">
        <v>14.1</v>
      </c>
      <c r="DM86">
        <v>59.69</v>
      </c>
      <c r="DN86">
        <v>151.9</v>
      </c>
      <c r="DO86">
        <v>92.22</v>
      </c>
      <c r="DP86">
        <v>0</v>
      </c>
      <c r="DQ86">
        <v>20.440000000000001</v>
      </c>
      <c r="DR86">
        <v>5.22</v>
      </c>
      <c r="DS86">
        <v>0</v>
      </c>
      <c r="DT86">
        <v>0</v>
      </c>
      <c r="DU86">
        <v>0</v>
      </c>
      <c r="DV86">
        <v>4.9000000000000004</v>
      </c>
      <c r="DW86">
        <v>21.7</v>
      </c>
      <c r="DX86">
        <v>116.15</v>
      </c>
      <c r="DY86">
        <v>16.670000000000002</v>
      </c>
      <c r="DZ86">
        <v>5.6</v>
      </c>
      <c r="EA86">
        <v>12.78</v>
      </c>
      <c r="EB86">
        <v>7.15</v>
      </c>
      <c r="EC86">
        <v>-20</v>
      </c>
      <c r="ED86">
        <v>-2.61</v>
      </c>
      <c r="EE86">
        <v>7.85</v>
      </c>
      <c r="EF86">
        <v>0.77</v>
      </c>
      <c r="EG86">
        <v>4415.0061226761663</v>
      </c>
      <c r="EH86">
        <v>26.71713236112657</v>
      </c>
      <c r="EI86">
        <v>72.06</v>
      </c>
      <c r="EJ86">
        <v>25845.97</v>
      </c>
      <c r="EK86">
        <v>1360.48</v>
      </c>
      <c r="EL86">
        <v>359.08</v>
      </c>
      <c r="EM86">
        <v>30.37</v>
      </c>
      <c r="EN86">
        <v>36.29</v>
      </c>
      <c r="EO86">
        <v>0.49</v>
      </c>
      <c r="EP86">
        <v>6.53</v>
      </c>
      <c r="EQ86">
        <v>15.16</v>
      </c>
      <c r="ER86">
        <v>5.9</v>
      </c>
      <c r="ES86">
        <v>1.89</v>
      </c>
      <c r="ET86">
        <v>18.05</v>
      </c>
      <c r="EU86">
        <v>0.83</v>
      </c>
      <c r="EV86">
        <v>44436</v>
      </c>
      <c r="EW86">
        <v>3492.36</v>
      </c>
      <c r="EX86">
        <v>24.72</v>
      </c>
      <c r="EY86">
        <v>67.25</v>
      </c>
      <c r="EZ86">
        <v>12.4</v>
      </c>
      <c r="FA86">
        <v>12.57</v>
      </c>
      <c r="FB86">
        <v>0.39</v>
      </c>
      <c r="FC86">
        <v>2140</v>
      </c>
      <c r="FD86">
        <v>28</v>
      </c>
      <c r="FE86">
        <v>3253</v>
      </c>
      <c r="FF86">
        <v>68.56</v>
      </c>
      <c r="FG86">
        <v>23.6</v>
      </c>
      <c r="FH86">
        <v>20</v>
      </c>
      <c r="FI86">
        <v>3</v>
      </c>
      <c r="FJ86">
        <v>20</v>
      </c>
      <c r="FK86">
        <v>0</v>
      </c>
      <c r="FL86">
        <v>8</v>
      </c>
      <c r="FM86">
        <v>3</v>
      </c>
      <c r="FN86">
        <v>6</v>
      </c>
      <c r="FO86">
        <v>0</v>
      </c>
      <c r="FP86">
        <v>560</v>
      </c>
      <c r="FQ86">
        <v>103</v>
      </c>
      <c r="FR86">
        <v>457</v>
      </c>
      <c r="FS86">
        <v>0</v>
      </c>
      <c r="FT86">
        <v>45.21</v>
      </c>
      <c r="FU86">
        <v>32.380000000000003</v>
      </c>
      <c r="FV86">
        <v>22.41</v>
      </c>
      <c r="FW86">
        <v>26.65020905502913</v>
      </c>
      <c r="FX86">
        <v>81.759244664450065</v>
      </c>
      <c r="FY86">
        <v>0.29481183710098019</v>
      </c>
      <c r="FZ86">
        <v>573.07963785971629</v>
      </c>
      <c r="GA86">
        <v>108.4094537194792</v>
      </c>
      <c r="GB86">
        <v>75.417080207793191</v>
      </c>
      <c r="GC86">
        <v>59.7</v>
      </c>
      <c r="GD86">
        <v>99.493068572581905</v>
      </c>
      <c r="GE86">
        <v>0.50693142741809538</v>
      </c>
      <c r="GF86">
        <v>1.6</v>
      </c>
      <c r="GG86">
        <v>0.3462607136303375</v>
      </c>
      <c r="GH86">
        <v>0.65373928636966261</v>
      </c>
      <c r="GI86">
        <v>0</v>
      </c>
      <c r="GJ86">
        <v>0</v>
      </c>
      <c r="GK86">
        <v>0.69188586630336113</v>
      </c>
      <c r="GL86">
        <v>0.3664654990330159</v>
      </c>
      <c r="GM86">
        <v>0.33898305084745761</v>
      </c>
      <c r="GN86">
        <v>14.40677966101695</v>
      </c>
      <c r="GO86">
        <v>0</v>
      </c>
      <c r="GP86">
        <v>0.84745762711864403</v>
      </c>
      <c r="GQ86">
        <v>96.610169491525426</v>
      </c>
      <c r="GR86">
        <v>236</v>
      </c>
      <c r="GS86">
        <v>3.0018526246758759</v>
      </c>
      <c r="GT86">
        <v>2.1769319178627602</v>
      </c>
      <c r="GU86">
        <v>85.593220338983045</v>
      </c>
      <c r="GV86">
        <v>100</v>
      </c>
      <c r="GW86">
        <v>99.299065420560751</v>
      </c>
      <c r="GX86">
        <v>1.3383883175244351</v>
      </c>
      <c r="GY86">
        <v>71.322193173368063</v>
      </c>
      <c r="GZ86">
        <v>3.2273999999999998</v>
      </c>
      <c r="HA86">
        <v>37.768099999999997</v>
      </c>
      <c r="HB86">
        <v>0.85499999999999998</v>
      </c>
      <c r="HC86">
        <v>0.224</v>
      </c>
      <c r="HD86">
        <v>7.9000000000000001E-2</v>
      </c>
      <c r="HE86">
        <v>0.48199999999999998</v>
      </c>
      <c r="HF86">
        <v>0.13900000000000001</v>
      </c>
      <c r="HG86">
        <v>7.5999999999999998E-2</v>
      </c>
      <c r="HH86">
        <v>3.1E-2</v>
      </c>
      <c r="HI86">
        <v>3.2000000000000001E-2</v>
      </c>
      <c r="HJ86">
        <v>0.19500000000000001</v>
      </c>
      <c r="HK86">
        <v>0.58299999999999996</v>
      </c>
      <c r="HL86">
        <v>0.159</v>
      </c>
      <c r="HM86">
        <v>683.4</v>
      </c>
      <c r="HN86">
        <v>1.706830592159043</v>
      </c>
      <c r="HO86">
        <v>336.26</v>
      </c>
      <c r="HP86">
        <v>378.7</v>
      </c>
      <c r="HQ86">
        <v>310.39999999999998</v>
      </c>
      <c r="HR86">
        <v>12.93</v>
      </c>
      <c r="HS86">
        <v>0</v>
      </c>
      <c r="HT86">
        <v>0</v>
      </c>
      <c r="HU86">
        <v>0</v>
      </c>
      <c r="HV86">
        <v>0</v>
      </c>
      <c r="HW86">
        <v>0</v>
      </c>
      <c r="KR86">
        <v>93.1</v>
      </c>
      <c r="KS86">
        <v>13.3</v>
      </c>
      <c r="KT86">
        <v>33.85</v>
      </c>
      <c r="KU86">
        <v>28.19</v>
      </c>
      <c r="KV86">
        <v>94.53</v>
      </c>
      <c r="KW86">
        <v>42.66</v>
      </c>
      <c r="KX86">
        <v>41.34</v>
      </c>
      <c r="KY86">
        <v>14.48</v>
      </c>
      <c r="KZ86">
        <v>1601.9</v>
      </c>
      <c r="LA86">
        <v>52.41</v>
      </c>
      <c r="LB86">
        <v>1655.52</v>
      </c>
      <c r="LC86">
        <v>53.72</v>
      </c>
      <c r="LD86">
        <v>1526.8</v>
      </c>
      <c r="LE86">
        <v>62.4</v>
      </c>
      <c r="LF86">
        <v>546.03</v>
      </c>
      <c r="LG86">
        <v>92.09</v>
      </c>
      <c r="LH86">
        <v>64.67</v>
      </c>
      <c r="LI86">
        <v>76.760000000000005</v>
      </c>
      <c r="LJ86">
        <v>-52.01</v>
      </c>
      <c r="LK86">
        <v>18.63</v>
      </c>
      <c r="LL86">
        <v>8.85</v>
      </c>
      <c r="LM86">
        <v>3.35</v>
      </c>
      <c r="LN86">
        <v>1.02</v>
      </c>
      <c r="LO86">
        <v>87.14</v>
      </c>
      <c r="LP86">
        <v>5.37</v>
      </c>
      <c r="LQ86">
        <v>7.93</v>
      </c>
      <c r="LR86">
        <v>3.83</v>
      </c>
      <c r="LS86">
        <v>93.633846153846207</v>
      </c>
      <c r="LT86">
        <v>10.518838575872801</v>
      </c>
      <c r="LU86">
        <v>8.9015384615384594</v>
      </c>
      <c r="LV86">
        <v>30430.710284738601</v>
      </c>
      <c r="LW86">
        <v>2893</v>
      </c>
      <c r="LX86">
        <v>1815</v>
      </c>
      <c r="LY86">
        <v>1024</v>
      </c>
      <c r="LZ86">
        <v>54</v>
      </c>
      <c r="MA86">
        <v>102</v>
      </c>
      <c r="MB86">
        <v>79</v>
      </c>
      <c r="MC86">
        <v>186</v>
      </c>
      <c r="MD86">
        <v>729</v>
      </c>
      <c r="ME86">
        <v>820</v>
      </c>
      <c r="MF86">
        <v>727</v>
      </c>
      <c r="MG86">
        <v>250</v>
      </c>
      <c r="MH86">
        <v>325</v>
      </c>
      <c r="MI86">
        <v>193</v>
      </c>
      <c r="MJ86">
        <v>125</v>
      </c>
      <c r="MK86">
        <v>0.393081761006289</v>
      </c>
      <c r="ML86">
        <v>7</v>
      </c>
      <c r="MM86">
        <v>13</v>
      </c>
      <c r="MN86">
        <v>14</v>
      </c>
      <c r="MO86">
        <v>30</v>
      </c>
      <c r="MP86">
        <v>86</v>
      </c>
      <c r="MQ86">
        <v>101</v>
      </c>
      <c r="MR86">
        <v>67</v>
      </c>
      <c r="MS86">
        <v>14</v>
      </c>
      <c r="MT86">
        <v>30431</v>
      </c>
      <c r="MU86">
        <v>3.9356842065104201</v>
      </c>
      <c r="MV86">
        <v>50.811320754717002</v>
      </c>
      <c r="MW86">
        <v>48.137254901960802</v>
      </c>
      <c r="MX86">
        <v>49.5597014925373</v>
      </c>
      <c r="MY86">
        <v>13293.8025630597</v>
      </c>
      <c r="MZ86">
        <v>5.0264361410447798</v>
      </c>
      <c r="NA86">
        <v>4.1753731343283604</v>
      </c>
      <c r="NB86">
        <v>102.294776119403</v>
      </c>
      <c r="NC86">
        <v>2373.6007462686598</v>
      </c>
      <c r="ND86">
        <v>0.48022598870056499</v>
      </c>
      <c r="NE86">
        <v>-1</v>
      </c>
      <c r="NF86">
        <v>41.076347968550728</v>
      </c>
      <c r="NG86">
        <v>2.79360449566573</v>
      </c>
      <c r="NH86">
        <v>2</v>
      </c>
      <c r="NI86">
        <v>2</v>
      </c>
      <c r="NJ86">
        <v>5</v>
      </c>
      <c r="NK86">
        <v>10</v>
      </c>
      <c r="NL86">
        <v>10</v>
      </c>
      <c r="NM86">
        <v>6.8965517241379309E-2</v>
      </c>
      <c r="NN86">
        <v>6.8965517241379309E-2</v>
      </c>
      <c r="NO86">
        <v>0.17241379310344829</v>
      </c>
      <c r="NP86">
        <v>0.34482758620689657</v>
      </c>
      <c r="NQ86">
        <v>0.34482758620689657</v>
      </c>
      <c r="NR86">
        <v>54.103448275862071</v>
      </c>
      <c r="NS86">
        <v>29</v>
      </c>
      <c r="NT86">
        <v>0.58620689655172409</v>
      </c>
      <c r="NU86">
        <v>29</v>
      </c>
      <c r="OE86">
        <v>3.5</v>
      </c>
      <c r="OF86">
        <v>10.56822083333333</v>
      </c>
      <c r="OG86">
        <v>20</v>
      </c>
      <c r="OH86">
        <v>0.15</v>
      </c>
      <c r="OI86">
        <v>0.2</v>
      </c>
      <c r="OJ86">
        <v>0.1</v>
      </c>
      <c r="OK86">
        <v>0.5</v>
      </c>
      <c r="OL86">
        <v>0.05</v>
      </c>
      <c r="OM86">
        <v>0</v>
      </c>
      <c r="ON86">
        <v>0</v>
      </c>
      <c r="OO86">
        <v>14</v>
      </c>
      <c r="OP86">
        <v>16</v>
      </c>
      <c r="OQ86">
        <v>98</v>
      </c>
      <c r="OR86">
        <v>97</v>
      </c>
      <c r="OS86">
        <v>61</v>
      </c>
      <c r="OT86">
        <v>4.8951048951048952E-2</v>
      </c>
      <c r="OU86">
        <v>5.5944055944055937E-2</v>
      </c>
      <c r="OV86">
        <v>0.34265734265734271</v>
      </c>
      <c r="OW86">
        <v>0.33916083916083922</v>
      </c>
      <c r="OX86">
        <v>0.21328671328671331</v>
      </c>
      <c r="OY86">
        <v>50.583916083916087</v>
      </c>
      <c r="OZ86">
        <v>286</v>
      </c>
      <c r="PA86">
        <v>0.3903345724907063</v>
      </c>
      <c r="PB86">
        <v>269</v>
      </c>
      <c r="PC86">
        <v>11.47983908965144</v>
      </c>
      <c r="PD86">
        <v>2496</v>
      </c>
      <c r="PE86">
        <v>0.19310897435897439</v>
      </c>
      <c r="PF86">
        <v>0.18389423076923081</v>
      </c>
      <c r="PG86">
        <v>0.21113782051282051</v>
      </c>
      <c r="PH86">
        <v>0.24799679487179491</v>
      </c>
      <c r="PI86">
        <v>0.14783653846153849</v>
      </c>
      <c r="PJ86">
        <v>1.482371794871795E-2</v>
      </c>
      <c r="PK86">
        <v>1.201923076923077E-3</v>
      </c>
      <c r="PL86">
        <v>1267</v>
      </c>
      <c r="PM86">
        <v>972</v>
      </c>
      <c r="PN86">
        <v>1750</v>
      </c>
      <c r="PO86">
        <v>1832</v>
      </c>
      <c r="PP86">
        <v>1743</v>
      </c>
      <c r="PQ86">
        <v>16.8</v>
      </c>
      <c r="PR86">
        <v>12.9</v>
      </c>
      <c r="PS86">
        <v>23.1</v>
      </c>
      <c r="PT86">
        <v>24.2</v>
      </c>
      <c r="PU86">
        <v>23.1</v>
      </c>
      <c r="PV86">
        <v>45.1</v>
      </c>
      <c r="PW86">
        <v>0.50646663217796173</v>
      </c>
    </row>
    <row r="87" spans="1:439" x14ac:dyDescent="0.3">
      <c r="A87" t="s">
        <v>800</v>
      </c>
      <c r="B87" t="s">
        <v>814</v>
      </c>
      <c r="C87">
        <v>1</v>
      </c>
      <c r="D87" t="s">
        <v>817</v>
      </c>
      <c r="E87" t="s">
        <v>821</v>
      </c>
      <c r="F87" t="s">
        <v>209</v>
      </c>
      <c r="G87" t="s">
        <v>773</v>
      </c>
      <c r="H87" t="s">
        <v>774</v>
      </c>
      <c r="I87" t="s">
        <v>774</v>
      </c>
      <c r="J87" t="s">
        <v>775</v>
      </c>
      <c r="K87">
        <v>11.329741</v>
      </c>
      <c r="L87">
        <v>50.980761000000001</v>
      </c>
      <c r="M87" t="s">
        <v>777</v>
      </c>
      <c r="N87" t="s">
        <v>890</v>
      </c>
      <c r="O87" t="s">
        <v>776</v>
      </c>
      <c r="P87" t="s">
        <v>832</v>
      </c>
      <c r="Q87">
        <v>1</v>
      </c>
      <c r="R87">
        <v>12</v>
      </c>
      <c r="S87">
        <v>53</v>
      </c>
      <c r="T87">
        <v>73</v>
      </c>
      <c r="U87">
        <v>123</v>
      </c>
      <c r="V87">
        <v>16051000</v>
      </c>
      <c r="W87" t="s">
        <v>768</v>
      </c>
      <c r="X87">
        <v>0</v>
      </c>
      <c r="Y87">
        <v>84.47</v>
      </c>
      <c r="Z87">
        <v>23.2</v>
      </c>
      <c r="AA87">
        <v>4.492</v>
      </c>
      <c r="AB87">
        <v>5.41</v>
      </c>
      <c r="AC87">
        <v>23.9</v>
      </c>
      <c r="AD87">
        <v>5.3</v>
      </c>
      <c r="AE87">
        <v>102.1</v>
      </c>
      <c r="AF87">
        <v>70.709999999999994</v>
      </c>
      <c r="AG87">
        <v>371</v>
      </c>
      <c r="AH87">
        <v>8.7899999999999991</v>
      </c>
      <c r="AI87">
        <v>4.5</v>
      </c>
      <c r="AJ87">
        <v>11.5</v>
      </c>
      <c r="AK87">
        <v>395196</v>
      </c>
      <c r="AL87">
        <v>1710</v>
      </c>
      <c r="AM87">
        <v>4</v>
      </c>
      <c r="AN87">
        <v>91.44</v>
      </c>
      <c r="AO87">
        <v>17.940000000000001</v>
      </c>
      <c r="AP87">
        <v>1.79</v>
      </c>
      <c r="AQ87">
        <v>42.33</v>
      </c>
      <c r="AR87">
        <v>24.497013284198641</v>
      </c>
      <c r="AS87">
        <v>4.33</v>
      </c>
      <c r="AT87">
        <v>182.78</v>
      </c>
      <c r="AU87">
        <v>65620</v>
      </c>
      <c r="AV87">
        <v>781.19047619047615</v>
      </c>
      <c r="AW87">
        <v>31624</v>
      </c>
      <c r="AX87">
        <v>33996</v>
      </c>
      <c r="AY87">
        <v>3.77</v>
      </c>
      <c r="AZ87">
        <v>-71.099999999999994</v>
      </c>
      <c r="BA87">
        <v>45.1</v>
      </c>
      <c r="BB87">
        <v>33.527488248518289</v>
      </c>
      <c r="BC87">
        <v>1078.8900000000001</v>
      </c>
      <c r="BD87">
        <v>0.51838868482419109</v>
      </c>
      <c r="BE87">
        <v>1425</v>
      </c>
      <c r="BF87">
        <v>1663</v>
      </c>
      <c r="BG87">
        <v>2541</v>
      </c>
      <c r="BH87">
        <v>3133</v>
      </c>
      <c r="BI87">
        <v>1891</v>
      </c>
      <c r="BJ87">
        <v>1333</v>
      </c>
      <c r="BK87">
        <v>4402</v>
      </c>
      <c r="BL87">
        <v>3648</v>
      </c>
      <c r="BM87">
        <v>3625</v>
      </c>
      <c r="BN87">
        <v>4544</v>
      </c>
      <c r="BO87">
        <v>4337</v>
      </c>
      <c r="BP87">
        <v>3816</v>
      </c>
      <c r="BQ87">
        <v>4011</v>
      </c>
      <c r="BR87">
        <v>4540</v>
      </c>
      <c r="BS87">
        <v>4628</v>
      </c>
      <c r="BT87">
        <v>7637</v>
      </c>
      <c r="BU87">
        <v>8354</v>
      </c>
      <c r="BV87">
        <v>65611</v>
      </c>
      <c r="BW87">
        <v>747</v>
      </c>
      <c r="BX87">
        <v>841</v>
      </c>
      <c r="BY87">
        <v>1278</v>
      </c>
      <c r="BZ87">
        <v>1585</v>
      </c>
      <c r="CA87">
        <v>990</v>
      </c>
      <c r="CB87">
        <v>631</v>
      </c>
      <c r="CC87">
        <v>2097</v>
      </c>
      <c r="CD87">
        <v>1881</v>
      </c>
      <c r="CE87">
        <v>1809</v>
      </c>
      <c r="CF87">
        <v>2275</v>
      </c>
      <c r="CG87">
        <v>2147</v>
      </c>
      <c r="CH87">
        <v>1949</v>
      </c>
      <c r="CI87">
        <v>2009</v>
      </c>
      <c r="CJ87">
        <v>2218</v>
      </c>
      <c r="CK87">
        <v>2189</v>
      </c>
      <c r="CL87">
        <v>3489</v>
      </c>
      <c r="CM87">
        <v>3311</v>
      </c>
      <c r="CN87">
        <v>31599</v>
      </c>
      <c r="CO87">
        <v>678</v>
      </c>
      <c r="CP87">
        <v>822</v>
      </c>
      <c r="CQ87">
        <v>1263</v>
      </c>
      <c r="CR87">
        <v>1548</v>
      </c>
      <c r="CS87">
        <v>901</v>
      </c>
      <c r="CT87">
        <v>702</v>
      </c>
      <c r="CU87">
        <v>2305</v>
      </c>
      <c r="CV87">
        <v>1767</v>
      </c>
      <c r="CW87">
        <v>1816</v>
      </c>
      <c r="CX87">
        <v>2269</v>
      </c>
      <c r="CY87">
        <v>2190</v>
      </c>
      <c r="CZ87">
        <v>1867</v>
      </c>
      <c r="DA87">
        <v>2002</v>
      </c>
      <c r="DB87">
        <v>2322</v>
      </c>
      <c r="DC87">
        <v>2439</v>
      </c>
      <c r="DD87">
        <v>4148</v>
      </c>
      <c r="DE87">
        <v>5043</v>
      </c>
      <c r="DF87">
        <v>34012</v>
      </c>
      <c r="DG87">
        <v>9.5733008229198405E-2</v>
      </c>
      <c r="DH87">
        <v>14.6</v>
      </c>
      <c r="DI87">
        <v>76.7</v>
      </c>
      <c r="DJ87">
        <v>61.45</v>
      </c>
      <c r="DK87">
        <v>103.53</v>
      </c>
      <c r="DL87">
        <v>12.55</v>
      </c>
      <c r="DM87">
        <v>43.66</v>
      </c>
      <c r="DN87">
        <v>110.4</v>
      </c>
      <c r="DO87">
        <v>66.75</v>
      </c>
      <c r="DP87">
        <v>44.43</v>
      </c>
      <c r="DQ87">
        <v>11.57</v>
      </c>
      <c r="DR87">
        <v>87.73</v>
      </c>
      <c r="DS87">
        <v>87.73</v>
      </c>
      <c r="DT87">
        <v>72.55</v>
      </c>
      <c r="DU87">
        <v>7.1152087778116394E-2</v>
      </c>
      <c r="DV87">
        <v>6.1</v>
      </c>
      <c r="DW87">
        <v>50.3</v>
      </c>
      <c r="DX87">
        <v>108.24</v>
      </c>
      <c r="DY87">
        <v>31.11</v>
      </c>
      <c r="DZ87">
        <v>-3.87</v>
      </c>
      <c r="EA87">
        <v>18.87</v>
      </c>
      <c r="EB87">
        <v>-6.04</v>
      </c>
      <c r="EC87">
        <v>36.94</v>
      </c>
      <c r="ED87">
        <v>-36.89</v>
      </c>
      <c r="EE87">
        <v>-6</v>
      </c>
      <c r="EF87">
        <v>8.98</v>
      </c>
      <c r="EG87">
        <v>8712.2828405973796</v>
      </c>
      <c r="EH87">
        <v>41.145992075586712</v>
      </c>
      <c r="EI87">
        <v>63.98</v>
      </c>
      <c r="EJ87">
        <v>23449.7</v>
      </c>
      <c r="EK87">
        <v>826</v>
      </c>
      <c r="EL87">
        <v>311.77999999999997</v>
      </c>
      <c r="EM87">
        <v>0</v>
      </c>
      <c r="EN87">
        <v>52.45</v>
      </c>
      <c r="EO87">
        <v>0.3</v>
      </c>
      <c r="EP87">
        <v>3.82</v>
      </c>
      <c r="EQ87">
        <v>7.58</v>
      </c>
      <c r="ER87">
        <v>14.12</v>
      </c>
      <c r="ES87">
        <v>3.14</v>
      </c>
      <c r="ET87">
        <v>4.8099999999999996</v>
      </c>
      <c r="EU87">
        <v>10.18</v>
      </c>
      <c r="EV87">
        <v>39851</v>
      </c>
      <c r="EW87">
        <v>3219.09</v>
      </c>
      <c r="EX87">
        <v>20.98</v>
      </c>
      <c r="EY87">
        <v>60.39</v>
      </c>
      <c r="EZ87">
        <v>25.75</v>
      </c>
      <c r="FA87">
        <v>8.02</v>
      </c>
      <c r="FB87">
        <v>0.04</v>
      </c>
      <c r="FC87">
        <v>25514</v>
      </c>
      <c r="FD87">
        <v>35.21</v>
      </c>
      <c r="FE87">
        <v>24679</v>
      </c>
      <c r="FF87">
        <v>69.239999999999995</v>
      </c>
      <c r="FG87">
        <v>13.21</v>
      </c>
      <c r="FH87">
        <v>142</v>
      </c>
      <c r="FI87">
        <v>7</v>
      </c>
      <c r="FJ87">
        <v>142</v>
      </c>
      <c r="FK87">
        <v>0</v>
      </c>
      <c r="FL87">
        <v>121</v>
      </c>
      <c r="FM87">
        <v>7</v>
      </c>
      <c r="FN87">
        <v>120</v>
      </c>
      <c r="FO87">
        <v>0</v>
      </c>
      <c r="FP87">
        <v>13177</v>
      </c>
      <c r="FQ87">
        <v>442</v>
      </c>
      <c r="FR87">
        <v>12735</v>
      </c>
      <c r="FS87">
        <v>0</v>
      </c>
      <c r="FT87">
        <v>56.57</v>
      </c>
      <c r="FU87">
        <v>31.7</v>
      </c>
      <c r="FV87">
        <v>11.73</v>
      </c>
      <c r="FW87">
        <v>35.939847285183568</v>
      </c>
      <c r="FX87">
        <v>225.7650456364708</v>
      </c>
      <c r="FY87">
        <v>1.2981763944751541</v>
      </c>
      <c r="FZ87">
        <v>741.82714141704707</v>
      </c>
      <c r="GA87">
        <v>261.70489292165428</v>
      </c>
      <c r="GB87">
        <v>86.267032731427477</v>
      </c>
      <c r="GC87">
        <v>78.8</v>
      </c>
      <c r="GD87">
        <v>92.405219313057984</v>
      </c>
      <c r="GE87">
        <v>7.5947806869420162</v>
      </c>
      <c r="GF87">
        <v>1.2755102040816331</v>
      </c>
      <c r="GG87">
        <v>0</v>
      </c>
      <c r="GH87">
        <v>1</v>
      </c>
      <c r="GI87">
        <v>0</v>
      </c>
      <c r="GJ87">
        <v>0</v>
      </c>
      <c r="GK87">
        <v>6.4364799930328704</v>
      </c>
      <c r="GL87">
        <v>0</v>
      </c>
      <c r="GM87">
        <v>0.2393162393162393</v>
      </c>
      <c r="GN87">
        <v>45.787545787545788</v>
      </c>
      <c r="GO87">
        <v>8.6691086691086688E-2</v>
      </c>
      <c r="GP87">
        <v>6.4713064713064723</v>
      </c>
      <c r="GQ87">
        <v>96.214896214896214</v>
      </c>
      <c r="GR87">
        <v>819</v>
      </c>
      <c r="GS87">
        <v>5.4535568402596484</v>
      </c>
      <c r="GT87">
        <v>3.129479127641611</v>
      </c>
      <c r="GU87">
        <v>54.212454212454212</v>
      </c>
      <c r="GV87">
        <v>96.393034825870643</v>
      </c>
      <c r="GW87">
        <v>96.782841823056302</v>
      </c>
      <c r="GX87">
        <v>3.1155344395435032</v>
      </c>
      <c r="GY87">
        <v>250.74043999492369</v>
      </c>
      <c r="GZ87">
        <v>3.2031000000000001</v>
      </c>
      <c r="HA87">
        <v>36.187800000000003</v>
      </c>
      <c r="HB87">
        <v>0.86799999999999999</v>
      </c>
      <c r="HC87">
        <v>0.29199999999999998</v>
      </c>
      <c r="HD87">
        <v>0.115</v>
      </c>
      <c r="HE87">
        <v>0.379</v>
      </c>
      <c r="HF87">
        <v>0.115</v>
      </c>
      <c r="HG87">
        <v>9.9000000000000005E-2</v>
      </c>
      <c r="HH87">
        <v>4.3999999999999997E-2</v>
      </c>
      <c r="HI87">
        <v>3.1E-2</v>
      </c>
      <c r="HJ87">
        <v>0.18099999999999999</v>
      </c>
      <c r="HK87">
        <v>0.52400000000000002</v>
      </c>
      <c r="HL87">
        <v>0.221</v>
      </c>
      <c r="HM87">
        <v>459.7</v>
      </c>
      <c r="HN87">
        <v>1.6538257173219979</v>
      </c>
      <c r="HO87">
        <v>326.12</v>
      </c>
      <c r="HP87">
        <v>290.2</v>
      </c>
      <c r="HQ87">
        <v>315.45</v>
      </c>
      <c r="HR87">
        <v>3.05</v>
      </c>
      <c r="HS87">
        <v>68</v>
      </c>
      <c r="HT87">
        <v>58</v>
      </c>
      <c r="HU87">
        <v>10</v>
      </c>
      <c r="HV87">
        <v>0</v>
      </c>
      <c r="HW87">
        <v>103.6269430051813</v>
      </c>
      <c r="HX87" t="s">
        <v>777</v>
      </c>
      <c r="HY87">
        <v>305</v>
      </c>
      <c r="HZ87">
        <v>4.1900000000000004</v>
      </c>
      <c r="IA87">
        <v>4</v>
      </c>
      <c r="IB87">
        <v>4.5</v>
      </c>
      <c r="IC87">
        <v>4.5</v>
      </c>
      <c r="ID87">
        <v>4.5</v>
      </c>
      <c r="IE87">
        <v>3.5</v>
      </c>
      <c r="IF87">
        <v>4</v>
      </c>
      <c r="IG87">
        <v>4.2</v>
      </c>
      <c r="IH87">
        <v>3.1</v>
      </c>
      <c r="II87">
        <v>4.5</v>
      </c>
      <c r="IJ87">
        <v>4.3</v>
      </c>
      <c r="IK87">
        <v>4.2</v>
      </c>
      <c r="IL87">
        <v>4.8</v>
      </c>
      <c r="IM87">
        <v>4.2</v>
      </c>
      <c r="IN87">
        <v>4.7</v>
      </c>
      <c r="IO87">
        <v>4.5</v>
      </c>
      <c r="IP87">
        <v>4.5999999999999996</v>
      </c>
      <c r="IQ87">
        <v>3.9</v>
      </c>
      <c r="IR87">
        <v>4.7</v>
      </c>
      <c r="IS87">
        <v>4.0999999999999996</v>
      </c>
      <c r="IT87">
        <v>4.5</v>
      </c>
      <c r="IU87">
        <v>4.8</v>
      </c>
      <c r="IV87">
        <v>4.5999999999999996</v>
      </c>
      <c r="IW87">
        <v>5</v>
      </c>
      <c r="IX87">
        <v>4.0999999999999996</v>
      </c>
      <c r="IY87">
        <v>3.7</v>
      </c>
      <c r="IZ87">
        <v>5</v>
      </c>
      <c r="JA87">
        <v>4.5999999999999996</v>
      </c>
      <c r="JB87">
        <v>3</v>
      </c>
      <c r="JC87">
        <v>3.4</v>
      </c>
      <c r="JD87">
        <v>3.1</v>
      </c>
      <c r="JE87">
        <v>4</v>
      </c>
      <c r="JF87">
        <v>4.0999999999999996</v>
      </c>
      <c r="JG87" t="s">
        <v>203</v>
      </c>
      <c r="JH87">
        <v>140</v>
      </c>
      <c r="JI87">
        <v>61</v>
      </c>
      <c r="JJ87">
        <v>4.04</v>
      </c>
      <c r="JK87">
        <v>3.9</v>
      </c>
      <c r="JL87">
        <v>4.5</v>
      </c>
      <c r="JM87">
        <v>4.3</v>
      </c>
      <c r="JN87">
        <v>4.2</v>
      </c>
      <c r="JO87">
        <v>3.3</v>
      </c>
      <c r="JP87">
        <v>3.6</v>
      </c>
      <c r="JQ87">
        <v>4</v>
      </c>
      <c r="JR87">
        <v>3.1</v>
      </c>
      <c r="JS87">
        <v>4.5999999999999996</v>
      </c>
      <c r="JT87">
        <v>4.2</v>
      </c>
      <c r="JU87">
        <v>4</v>
      </c>
      <c r="JV87">
        <v>4.7</v>
      </c>
      <c r="JW87">
        <v>4.2</v>
      </c>
      <c r="JX87">
        <v>4.7</v>
      </c>
      <c r="JY87">
        <v>4.7</v>
      </c>
      <c r="JZ87">
        <v>4.4000000000000004</v>
      </c>
      <c r="KA87">
        <v>3.9</v>
      </c>
      <c r="KB87">
        <v>4.5999999999999996</v>
      </c>
      <c r="KC87">
        <v>3.8</v>
      </c>
      <c r="KD87">
        <v>4.5999999999999996</v>
      </c>
      <c r="KE87">
        <v>4.4000000000000004</v>
      </c>
      <c r="KF87">
        <v>4.4000000000000004</v>
      </c>
      <c r="KG87">
        <v>4.9000000000000004</v>
      </c>
      <c r="KH87">
        <v>4</v>
      </c>
      <c r="KI87">
        <v>3.5</v>
      </c>
      <c r="KJ87">
        <v>4.9000000000000004</v>
      </c>
      <c r="KK87">
        <v>3.9</v>
      </c>
      <c r="KL87">
        <v>2.5</v>
      </c>
      <c r="KM87">
        <v>3.1</v>
      </c>
      <c r="KN87">
        <v>3</v>
      </c>
      <c r="KO87">
        <v>3.7</v>
      </c>
      <c r="KP87">
        <v>4.3</v>
      </c>
      <c r="KQ87" t="s">
        <v>203</v>
      </c>
      <c r="KR87">
        <v>99.4</v>
      </c>
      <c r="KS87">
        <v>4.1100000000000003</v>
      </c>
      <c r="KT87">
        <v>9.8699999999999992</v>
      </c>
      <c r="KU87">
        <v>8.23</v>
      </c>
      <c r="KV87">
        <v>29.16</v>
      </c>
      <c r="KW87">
        <v>3.31</v>
      </c>
      <c r="KX87">
        <v>22.84</v>
      </c>
      <c r="KY87">
        <v>0</v>
      </c>
      <c r="KZ87">
        <v>504.79</v>
      </c>
      <c r="LA87">
        <v>90.43</v>
      </c>
      <c r="LB87">
        <v>751.73</v>
      </c>
      <c r="LC87">
        <v>82.68</v>
      </c>
      <c r="LD87">
        <v>655.20000000000005</v>
      </c>
      <c r="LE87">
        <v>83.2</v>
      </c>
      <c r="LF87">
        <v>178.42</v>
      </c>
      <c r="LG87">
        <v>99.88</v>
      </c>
      <c r="LH87">
        <v>50.67</v>
      </c>
      <c r="LI87">
        <v>49.09</v>
      </c>
      <c r="LJ87">
        <v>3.19</v>
      </c>
      <c r="LK87">
        <v>14.85</v>
      </c>
      <c r="LL87">
        <v>12.24</v>
      </c>
      <c r="LM87">
        <v>7.39</v>
      </c>
      <c r="LN87">
        <v>3.71</v>
      </c>
      <c r="LO87">
        <v>70.930000000000007</v>
      </c>
      <c r="LP87">
        <v>6.45</v>
      </c>
      <c r="LQ87">
        <v>9.57</v>
      </c>
      <c r="LR87">
        <v>2.0499999999999998</v>
      </c>
      <c r="LS87">
        <v>73.385892116182603</v>
      </c>
      <c r="LT87">
        <v>4.6105318039624601</v>
      </c>
      <c r="LU87">
        <v>15.9170124481328</v>
      </c>
      <c r="LV87">
        <v>35372.103349778401</v>
      </c>
      <c r="LW87">
        <v>7672</v>
      </c>
      <c r="LX87">
        <v>3107</v>
      </c>
      <c r="LY87">
        <v>3901</v>
      </c>
      <c r="LZ87">
        <v>664</v>
      </c>
      <c r="MA87">
        <v>766</v>
      </c>
      <c r="MB87">
        <v>775</v>
      </c>
      <c r="MC87">
        <v>1035</v>
      </c>
      <c r="MD87">
        <v>2923</v>
      </c>
      <c r="ME87">
        <v>1711</v>
      </c>
      <c r="MF87">
        <v>398</v>
      </c>
      <c r="MG87">
        <v>64</v>
      </c>
      <c r="MH87">
        <v>482</v>
      </c>
      <c r="MI87">
        <v>259</v>
      </c>
      <c r="MJ87">
        <v>198</v>
      </c>
      <c r="MK87">
        <v>0.43326039387308501</v>
      </c>
      <c r="ML87">
        <v>25</v>
      </c>
      <c r="MM87">
        <v>34</v>
      </c>
      <c r="MN87">
        <v>55</v>
      </c>
      <c r="MO87">
        <v>94</v>
      </c>
      <c r="MP87">
        <v>172</v>
      </c>
      <c r="MQ87">
        <v>94</v>
      </c>
      <c r="MR87">
        <v>26</v>
      </c>
      <c r="MS87">
        <v>7</v>
      </c>
      <c r="MT87">
        <v>35372</v>
      </c>
      <c r="MU87">
        <v>0.53904454967659898</v>
      </c>
      <c r="MV87">
        <v>40.241830065359501</v>
      </c>
      <c r="MW87">
        <v>39</v>
      </c>
      <c r="MX87">
        <v>38.7225433526012</v>
      </c>
      <c r="MY87">
        <v>4919.1015430924899</v>
      </c>
      <c r="MZ87">
        <v>3.8929354739884401</v>
      </c>
      <c r="NA87">
        <v>3.6647398843930601</v>
      </c>
      <c r="NB87">
        <v>68.095375722543395</v>
      </c>
      <c r="NC87">
        <v>1008.71676300578</v>
      </c>
      <c r="ND87">
        <v>0.15527950310558999</v>
      </c>
      <c r="NE87">
        <v>161</v>
      </c>
      <c r="NF87">
        <v>66.22617736136759</v>
      </c>
      <c r="NG87">
        <v>10.337926284236771</v>
      </c>
      <c r="NH87">
        <v>62</v>
      </c>
      <c r="NI87">
        <v>24</v>
      </c>
      <c r="NJ87">
        <v>86</v>
      </c>
      <c r="NK87">
        <v>66</v>
      </c>
      <c r="NL87">
        <v>89</v>
      </c>
      <c r="NM87">
        <v>0.18960244648318039</v>
      </c>
      <c r="NN87">
        <v>7.3394495412844041E-2</v>
      </c>
      <c r="NO87">
        <v>0.26299694189602452</v>
      </c>
      <c r="NP87">
        <v>0.20183486238532111</v>
      </c>
      <c r="NQ87">
        <v>0.27217125382263002</v>
      </c>
      <c r="NR87">
        <v>45.51681957186544</v>
      </c>
      <c r="NS87">
        <v>327</v>
      </c>
      <c r="NT87">
        <v>0.51219512195121952</v>
      </c>
      <c r="NU87">
        <v>328</v>
      </c>
      <c r="NV87">
        <v>33.283054684778833</v>
      </c>
      <c r="NW87">
        <v>29</v>
      </c>
      <c r="NX87">
        <v>0.37931034482758619</v>
      </c>
      <c r="NY87">
        <v>0.17241379310344829</v>
      </c>
      <c r="NZ87">
        <v>6.8965517241379309E-2</v>
      </c>
      <c r="OA87">
        <v>3.4482758620689648E-2</v>
      </c>
      <c r="OB87">
        <v>0.2413793103448276</v>
      </c>
      <c r="OC87">
        <v>6.8965517241379309E-2</v>
      </c>
      <c r="OD87">
        <v>3.4482758620689648E-2</v>
      </c>
      <c r="OE87">
        <v>3.3283582089552239</v>
      </c>
      <c r="OF87">
        <v>18.357259298744371</v>
      </c>
      <c r="OG87">
        <v>268</v>
      </c>
      <c r="OH87">
        <v>0.25</v>
      </c>
      <c r="OI87">
        <v>0.32089552238805968</v>
      </c>
      <c r="OJ87">
        <v>0.1082089552238806</v>
      </c>
      <c r="OK87">
        <v>0.16417910447761189</v>
      </c>
      <c r="OL87">
        <v>9.3283582089552244E-2</v>
      </c>
      <c r="OM87">
        <v>2.2388059701492539E-2</v>
      </c>
      <c r="ON87">
        <v>4.1044776119402993E-2</v>
      </c>
      <c r="OO87">
        <v>63</v>
      </c>
      <c r="OP87">
        <v>53</v>
      </c>
      <c r="OQ87">
        <v>242</v>
      </c>
      <c r="OR87">
        <v>118</v>
      </c>
      <c r="OS87">
        <v>13</v>
      </c>
      <c r="OT87">
        <v>0.12883435582822089</v>
      </c>
      <c r="OU87">
        <v>0.10838445807770961</v>
      </c>
      <c r="OV87">
        <v>0.4948875255623722</v>
      </c>
      <c r="OW87">
        <v>0.24130879345603271</v>
      </c>
      <c r="OX87">
        <v>2.6584867075664619E-2</v>
      </c>
      <c r="OY87">
        <v>39.86094069529652</v>
      </c>
      <c r="OZ87">
        <v>489</v>
      </c>
      <c r="PA87">
        <v>0.48539325842696629</v>
      </c>
      <c r="PB87">
        <v>445</v>
      </c>
      <c r="PC87">
        <v>5.5142115965257119</v>
      </c>
      <c r="PD87">
        <v>8537</v>
      </c>
      <c r="PE87">
        <v>0.4458240599742298</v>
      </c>
      <c r="PF87">
        <v>0.30069110928897741</v>
      </c>
      <c r="PG87">
        <v>0.1080004685486705</v>
      </c>
      <c r="PH87">
        <v>6.9462340400609113E-2</v>
      </c>
      <c r="PI87">
        <v>7.0282300573972126E-2</v>
      </c>
      <c r="PJ87">
        <v>5.3883097106711964E-3</v>
      </c>
      <c r="PK87">
        <v>3.5141150286986059E-4</v>
      </c>
      <c r="PL87">
        <v>10830</v>
      </c>
      <c r="PM87">
        <v>8861</v>
      </c>
      <c r="PN87">
        <v>16679</v>
      </c>
      <c r="PO87">
        <v>13308</v>
      </c>
      <c r="PP87">
        <v>15817</v>
      </c>
      <c r="PQ87">
        <v>16.5</v>
      </c>
      <c r="PR87">
        <v>13.5</v>
      </c>
      <c r="PS87">
        <v>25.5</v>
      </c>
      <c r="PT87">
        <v>20.3</v>
      </c>
      <c r="PU87">
        <v>24.2</v>
      </c>
      <c r="PV87">
        <v>45.1</v>
      </c>
      <c r="PW87">
        <v>0.51807375800060962</v>
      </c>
    </row>
    <row r="88" spans="1:439" x14ac:dyDescent="0.3">
      <c r="A88" t="s">
        <v>800</v>
      </c>
      <c r="B88" t="s">
        <v>814</v>
      </c>
      <c r="C88">
        <v>1</v>
      </c>
      <c r="D88" t="s">
        <v>818</v>
      </c>
      <c r="E88" t="s">
        <v>821</v>
      </c>
      <c r="F88" t="s">
        <v>209</v>
      </c>
      <c r="G88" t="s">
        <v>347</v>
      </c>
      <c r="H88" t="s">
        <v>348</v>
      </c>
      <c r="I88" t="s">
        <v>349</v>
      </c>
      <c r="J88" t="s">
        <v>350</v>
      </c>
      <c r="K88">
        <v>6.6173060000000001</v>
      </c>
      <c r="L88">
        <v>51.657330000000002</v>
      </c>
      <c r="M88" t="s">
        <v>351</v>
      </c>
      <c r="N88" t="s">
        <v>891</v>
      </c>
      <c r="O88" t="s">
        <v>351</v>
      </c>
      <c r="P88" t="s">
        <v>830</v>
      </c>
      <c r="Q88">
        <v>2</v>
      </c>
      <c r="R88">
        <v>21</v>
      </c>
      <c r="S88">
        <v>54</v>
      </c>
      <c r="T88">
        <v>75</v>
      </c>
      <c r="U88">
        <v>211</v>
      </c>
      <c r="V88">
        <v>0</v>
      </c>
      <c r="W88" t="s">
        <v>900</v>
      </c>
      <c r="X88">
        <v>0</v>
      </c>
      <c r="Y88">
        <v>122.56</v>
      </c>
      <c r="Z88">
        <v>17.5</v>
      </c>
      <c r="AA88">
        <v>3.5790000000000002</v>
      </c>
      <c r="AB88">
        <v>4.07</v>
      </c>
      <c r="AC88">
        <v>15.5</v>
      </c>
      <c r="AD88">
        <v>25.2</v>
      </c>
      <c r="AE88">
        <v>75.66</v>
      </c>
      <c r="AF88">
        <v>415.78</v>
      </c>
      <c r="AG88">
        <v>372</v>
      </c>
      <c r="AH88">
        <v>9.89</v>
      </c>
      <c r="AI88">
        <v>4.4800000000000004</v>
      </c>
      <c r="AJ88">
        <v>11.2</v>
      </c>
      <c r="AK88">
        <v>172013</v>
      </c>
      <c r="AL88">
        <v>951</v>
      </c>
      <c r="AM88">
        <v>4</v>
      </c>
      <c r="AN88">
        <v>98.96</v>
      </c>
      <c r="AO88">
        <v>26.51</v>
      </c>
      <c r="AP88">
        <v>1.98</v>
      </c>
      <c r="AQ88">
        <v>46.4</v>
      </c>
      <c r="AR88">
        <v>47.163395656718151</v>
      </c>
      <c r="AS88">
        <v>3.05</v>
      </c>
      <c r="AT88">
        <v>207.59</v>
      </c>
      <c r="AU88">
        <v>61330</v>
      </c>
      <c r="AV88">
        <v>498.6178861788618</v>
      </c>
      <c r="AW88">
        <v>29727</v>
      </c>
      <c r="AX88">
        <v>31603</v>
      </c>
      <c r="AY88">
        <v>1.81</v>
      </c>
      <c r="AZ88">
        <v>-60.3</v>
      </c>
      <c r="BA88">
        <v>45.7</v>
      </c>
      <c r="BB88">
        <v>28.012240796565269</v>
      </c>
      <c r="BC88">
        <v>709.83</v>
      </c>
      <c r="BD88">
        <v>0.51407542797460715</v>
      </c>
      <c r="BE88">
        <v>1544</v>
      </c>
      <c r="BF88">
        <v>1646</v>
      </c>
      <c r="BG88">
        <v>2293</v>
      </c>
      <c r="BH88">
        <v>2826</v>
      </c>
      <c r="BI88">
        <v>1734</v>
      </c>
      <c r="BJ88">
        <v>1118</v>
      </c>
      <c r="BK88">
        <v>2856</v>
      </c>
      <c r="BL88">
        <v>3155</v>
      </c>
      <c r="BM88">
        <v>3702</v>
      </c>
      <c r="BN88">
        <v>3752</v>
      </c>
      <c r="BO88">
        <v>3568</v>
      </c>
      <c r="BP88">
        <v>3369</v>
      </c>
      <c r="BQ88">
        <v>4138</v>
      </c>
      <c r="BR88">
        <v>5140</v>
      </c>
      <c r="BS88">
        <v>4884</v>
      </c>
      <c r="BT88">
        <v>7573</v>
      </c>
      <c r="BU88">
        <v>7040</v>
      </c>
      <c r="BV88">
        <v>61277</v>
      </c>
      <c r="BW88">
        <v>812</v>
      </c>
      <c r="BX88">
        <v>839</v>
      </c>
      <c r="BY88">
        <v>1211</v>
      </c>
      <c r="BZ88">
        <v>1428</v>
      </c>
      <c r="CA88">
        <v>953</v>
      </c>
      <c r="CB88">
        <v>593</v>
      </c>
      <c r="CC88">
        <v>1539</v>
      </c>
      <c r="CD88">
        <v>1665</v>
      </c>
      <c r="CE88">
        <v>1856</v>
      </c>
      <c r="CF88">
        <v>1958</v>
      </c>
      <c r="CG88">
        <v>1799</v>
      </c>
      <c r="CH88">
        <v>1651</v>
      </c>
      <c r="CI88">
        <v>2036</v>
      </c>
      <c r="CJ88">
        <v>2453</v>
      </c>
      <c r="CK88">
        <v>2314</v>
      </c>
      <c r="CL88">
        <v>3515</v>
      </c>
      <c r="CM88">
        <v>2793</v>
      </c>
      <c r="CN88">
        <v>29776</v>
      </c>
      <c r="CO88">
        <v>732</v>
      </c>
      <c r="CP88">
        <v>807</v>
      </c>
      <c r="CQ88">
        <v>1082</v>
      </c>
      <c r="CR88">
        <v>1398</v>
      </c>
      <c r="CS88">
        <v>781</v>
      </c>
      <c r="CT88">
        <v>525</v>
      </c>
      <c r="CU88">
        <v>1317</v>
      </c>
      <c r="CV88">
        <v>1490</v>
      </c>
      <c r="CW88">
        <v>1846</v>
      </c>
      <c r="CX88">
        <v>1794</v>
      </c>
      <c r="CY88">
        <v>1769</v>
      </c>
      <c r="CZ88">
        <v>1718</v>
      </c>
      <c r="DA88">
        <v>2102</v>
      </c>
      <c r="DB88">
        <v>2687</v>
      </c>
      <c r="DC88">
        <v>2570</v>
      </c>
      <c r="DD88">
        <v>4058</v>
      </c>
      <c r="DE88">
        <v>4247</v>
      </c>
      <c r="DF88">
        <v>31501</v>
      </c>
      <c r="DG88">
        <v>9.7482386580742694E-2</v>
      </c>
      <c r="DH88">
        <v>21.6</v>
      </c>
      <c r="DI88">
        <v>77.099999999999994</v>
      </c>
      <c r="DJ88">
        <v>28.76</v>
      </c>
      <c r="DK88">
        <v>88.92</v>
      </c>
      <c r="DL88">
        <v>8.6</v>
      </c>
      <c r="DM88">
        <v>40.53</v>
      </c>
      <c r="DN88">
        <v>112.43</v>
      </c>
      <c r="DO88">
        <v>71.91</v>
      </c>
      <c r="DP88">
        <v>55.45</v>
      </c>
      <c r="DQ88">
        <v>17.010000000000002</v>
      </c>
      <c r="DR88">
        <v>8.44</v>
      </c>
      <c r="DS88">
        <v>9.25</v>
      </c>
      <c r="DT88">
        <v>6.43</v>
      </c>
      <c r="DU88">
        <v>6.0003261046796003E-3</v>
      </c>
      <c r="DV88">
        <v>5.3</v>
      </c>
      <c r="DW88">
        <v>41.7</v>
      </c>
      <c r="DX88">
        <v>102.93</v>
      </c>
      <c r="DY88">
        <v>30.3</v>
      </c>
      <c r="DZ88">
        <v>7.48</v>
      </c>
      <c r="EA88">
        <v>10.1</v>
      </c>
      <c r="EB88">
        <v>11.26</v>
      </c>
      <c r="EC88">
        <v>-22.25</v>
      </c>
      <c r="ED88">
        <v>13.41</v>
      </c>
      <c r="EE88">
        <v>11.71</v>
      </c>
      <c r="EF88">
        <v>0.57999999999999996</v>
      </c>
      <c r="EG88">
        <v>5768.9583073944159</v>
      </c>
      <c r="EH88">
        <v>185.04286898020339</v>
      </c>
      <c r="EI88">
        <v>72.11</v>
      </c>
      <c r="EJ88">
        <v>25422.63</v>
      </c>
      <c r="EK88">
        <v>1446.96</v>
      </c>
      <c r="EL88">
        <v>636.55999999999995</v>
      </c>
      <c r="EM88">
        <v>12.56</v>
      </c>
      <c r="EN88">
        <v>36.31</v>
      </c>
      <c r="EO88">
        <v>0.35</v>
      </c>
      <c r="EP88">
        <v>7.11</v>
      </c>
      <c r="EQ88">
        <v>16.8</v>
      </c>
      <c r="ER88">
        <v>9.07</v>
      </c>
      <c r="ES88">
        <v>2.95</v>
      </c>
      <c r="ET88">
        <v>6.58</v>
      </c>
      <c r="EU88">
        <v>2.09</v>
      </c>
      <c r="EV88">
        <v>39728</v>
      </c>
      <c r="EW88">
        <v>3341.56</v>
      </c>
      <c r="EX88">
        <v>23.98</v>
      </c>
      <c r="EY88">
        <v>61.58</v>
      </c>
      <c r="EZ88">
        <v>11.37</v>
      </c>
      <c r="FA88">
        <v>14.28</v>
      </c>
      <c r="FB88">
        <v>0.55000000000000004</v>
      </c>
      <c r="FC88">
        <v>25667</v>
      </c>
      <c r="FD88">
        <v>28.67</v>
      </c>
      <c r="FE88">
        <v>23372</v>
      </c>
      <c r="FF88">
        <v>61.31</v>
      </c>
      <c r="FG88">
        <v>19.329999999999998</v>
      </c>
      <c r="FH88">
        <v>128</v>
      </c>
      <c r="FI88">
        <v>3</v>
      </c>
      <c r="FJ88">
        <v>128</v>
      </c>
      <c r="FK88">
        <v>0</v>
      </c>
      <c r="FL88">
        <v>103</v>
      </c>
      <c r="FM88">
        <v>3</v>
      </c>
      <c r="FN88">
        <v>103</v>
      </c>
      <c r="FO88">
        <v>0</v>
      </c>
      <c r="FP88">
        <v>7735</v>
      </c>
      <c r="FQ88">
        <v>180</v>
      </c>
      <c r="FR88">
        <v>7555</v>
      </c>
      <c r="FS88">
        <v>0</v>
      </c>
      <c r="FT88">
        <v>92.25</v>
      </c>
      <c r="FU88">
        <v>5.18</v>
      </c>
      <c r="FV88">
        <v>2.57</v>
      </c>
      <c r="FW88">
        <v>79.425066017568071</v>
      </c>
      <c r="FX88">
        <v>252.4703790315836</v>
      </c>
      <c r="FY88">
        <v>6.7354226652487954</v>
      </c>
      <c r="FZ88">
        <v>769.76480997175679</v>
      </c>
      <c r="GA88">
        <v>331.8954450491517</v>
      </c>
      <c r="GB88">
        <v>76.069250963716684</v>
      </c>
      <c r="GC88">
        <v>73.099999999999994</v>
      </c>
      <c r="GD88">
        <v>91.737814522477663</v>
      </c>
      <c r="GE88">
        <v>8.2621854775223369</v>
      </c>
      <c r="GF88">
        <v>1.4226646248085759</v>
      </c>
      <c r="GG88">
        <v>0</v>
      </c>
      <c r="GH88">
        <v>1</v>
      </c>
      <c r="GI88">
        <v>0</v>
      </c>
      <c r="GJ88">
        <v>0</v>
      </c>
      <c r="GK88">
        <v>2.8921038256264251</v>
      </c>
      <c r="GL88">
        <v>0</v>
      </c>
      <c r="GM88">
        <v>0.2089864158829676</v>
      </c>
      <c r="GN88">
        <v>38.453500522466037</v>
      </c>
      <c r="GO88">
        <v>6.8965517241379309E-2</v>
      </c>
      <c r="GP88">
        <v>4.5977011494252871</v>
      </c>
      <c r="GQ88">
        <v>94.984326018808773</v>
      </c>
      <c r="GR88">
        <v>957</v>
      </c>
      <c r="GS88">
        <v>2.518096742352872</v>
      </c>
      <c r="GT88">
        <v>2.88343818595725</v>
      </c>
      <c r="GU88">
        <v>61.546499477533963</v>
      </c>
      <c r="GV88">
        <v>93.582887700534755</v>
      </c>
      <c r="GW88">
        <v>95.022354694485841</v>
      </c>
      <c r="GX88">
        <v>2.6983369516191189</v>
      </c>
      <c r="GY88">
        <v>184.7871096601443</v>
      </c>
      <c r="GZ88">
        <v>3.0798000000000001</v>
      </c>
      <c r="HA88">
        <v>38.123899999999999</v>
      </c>
      <c r="HB88">
        <v>0.85499999999999998</v>
      </c>
      <c r="HC88">
        <v>0.20499999999999999</v>
      </c>
      <c r="HD88">
        <v>0.13700000000000001</v>
      </c>
      <c r="HE88">
        <v>0.44900000000000001</v>
      </c>
      <c r="HF88">
        <v>0.13100000000000001</v>
      </c>
      <c r="HG88">
        <v>7.8E-2</v>
      </c>
      <c r="HH88">
        <v>2.4E-2</v>
      </c>
      <c r="HI88">
        <v>4.7E-2</v>
      </c>
      <c r="HJ88">
        <v>0.19800000000000001</v>
      </c>
      <c r="HK88">
        <v>0.54500000000000004</v>
      </c>
      <c r="HL88">
        <v>0.186</v>
      </c>
      <c r="HM88">
        <v>632.5</v>
      </c>
      <c r="HN88">
        <v>2.086488878299495</v>
      </c>
      <c r="HO88">
        <v>485.9</v>
      </c>
      <c r="HP88">
        <v>376.7</v>
      </c>
      <c r="HQ88">
        <v>518.51</v>
      </c>
      <c r="HR88">
        <v>6.52</v>
      </c>
      <c r="HS88">
        <v>124</v>
      </c>
      <c r="HT88">
        <v>104</v>
      </c>
      <c r="HU88">
        <v>19</v>
      </c>
      <c r="HV88">
        <v>1</v>
      </c>
      <c r="HW88">
        <v>202.1849013533344</v>
      </c>
      <c r="HX88" t="s">
        <v>351</v>
      </c>
      <c r="HY88">
        <v>311</v>
      </c>
      <c r="HZ88">
        <v>3.57</v>
      </c>
      <c r="IA88">
        <v>3.1</v>
      </c>
      <c r="IB88">
        <v>4</v>
      </c>
      <c r="IC88">
        <v>3.7</v>
      </c>
      <c r="ID88">
        <v>4.2</v>
      </c>
      <c r="IE88">
        <v>2.7</v>
      </c>
      <c r="IF88">
        <v>2.9</v>
      </c>
      <c r="IG88">
        <v>3.3</v>
      </c>
      <c r="IH88">
        <v>2.6</v>
      </c>
      <c r="II88">
        <v>3.3</v>
      </c>
      <c r="IJ88">
        <v>3.5</v>
      </c>
      <c r="IK88">
        <v>3.9</v>
      </c>
      <c r="IL88">
        <v>4.2</v>
      </c>
      <c r="IM88">
        <v>3.8</v>
      </c>
      <c r="IN88">
        <v>4.3</v>
      </c>
      <c r="IO88">
        <v>4</v>
      </c>
      <c r="IP88">
        <v>3.6</v>
      </c>
      <c r="IQ88">
        <v>3.2</v>
      </c>
      <c r="IR88">
        <v>3.9</v>
      </c>
      <c r="IS88">
        <v>3.7</v>
      </c>
      <c r="IT88">
        <v>3.7</v>
      </c>
      <c r="IU88">
        <v>4</v>
      </c>
      <c r="IV88">
        <v>4</v>
      </c>
      <c r="IW88">
        <v>4.3</v>
      </c>
      <c r="IX88">
        <v>4.3</v>
      </c>
      <c r="IY88">
        <v>3.6</v>
      </c>
      <c r="IZ88">
        <v>4.3</v>
      </c>
      <c r="JA88">
        <v>4.5</v>
      </c>
      <c r="JB88">
        <v>2.2000000000000002</v>
      </c>
      <c r="JC88">
        <v>2.5</v>
      </c>
      <c r="JD88">
        <v>2.2999999999999998</v>
      </c>
      <c r="JE88">
        <v>2.5</v>
      </c>
      <c r="JF88">
        <v>4.0999999999999996</v>
      </c>
      <c r="JG88" t="s">
        <v>268</v>
      </c>
      <c r="JH88">
        <v>174</v>
      </c>
      <c r="JI88">
        <v>24</v>
      </c>
      <c r="JJ88">
        <v>3.73</v>
      </c>
      <c r="JK88">
        <v>3.3</v>
      </c>
      <c r="JL88">
        <v>4.2</v>
      </c>
      <c r="JM88">
        <v>3.9</v>
      </c>
      <c r="JN88">
        <v>4.4000000000000004</v>
      </c>
      <c r="JO88">
        <v>2.9</v>
      </c>
      <c r="JP88">
        <v>3</v>
      </c>
      <c r="JQ88">
        <v>3.6</v>
      </c>
      <c r="JR88">
        <v>2.6</v>
      </c>
      <c r="JS88">
        <v>3.6</v>
      </c>
      <c r="JT88">
        <v>3.7</v>
      </c>
      <c r="JU88">
        <v>4.2</v>
      </c>
      <c r="JV88">
        <v>4.4000000000000004</v>
      </c>
      <c r="JW88">
        <v>3.9</v>
      </c>
      <c r="JX88">
        <v>4.5999999999999996</v>
      </c>
      <c r="JY88">
        <v>3.9</v>
      </c>
      <c r="JZ88">
        <v>3.9</v>
      </c>
      <c r="KA88">
        <v>3.3</v>
      </c>
      <c r="KB88">
        <v>3.9</v>
      </c>
      <c r="KC88">
        <v>3.9</v>
      </c>
      <c r="KD88">
        <v>3.8</v>
      </c>
      <c r="KE88">
        <v>4.0999999999999996</v>
      </c>
      <c r="KF88">
        <v>4.3</v>
      </c>
      <c r="KG88">
        <v>4.5999999999999996</v>
      </c>
      <c r="KH88">
        <v>4.5</v>
      </c>
      <c r="KI88">
        <v>3.6</v>
      </c>
      <c r="KJ88">
        <v>4.5</v>
      </c>
      <c r="KK88">
        <v>4.5999999999999996</v>
      </c>
      <c r="KL88">
        <v>2.5</v>
      </c>
      <c r="KM88">
        <v>2.8</v>
      </c>
      <c r="KN88">
        <v>2.2999999999999998</v>
      </c>
      <c r="KO88">
        <v>2.5</v>
      </c>
      <c r="KP88">
        <v>4.2</v>
      </c>
      <c r="KQ88" t="s">
        <v>268</v>
      </c>
      <c r="KR88">
        <v>96.7</v>
      </c>
      <c r="KS88">
        <v>4.1500000000000004</v>
      </c>
      <c r="KT88">
        <v>14.44</v>
      </c>
      <c r="KU88">
        <v>7.86</v>
      </c>
      <c r="KV88">
        <v>38.56</v>
      </c>
      <c r="KW88">
        <v>27.4</v>
      </c>
      <c r="KX88">
        <v>31.66</v>
      </c>
      <c r="KY88">
        <v>0</v>
      </c>
      <c r="KZ88">
        <v>776.6</v>
      </c>
      <c r="LA88">
        <v>82.32</v>
      </c>
      <c r="LB88">
        <v>866.66</v>
      </c>
      <c r="LC88">
        <v>79.94</v>
      </c>
      <c r="LD88">
        <v>893.4</v>
      </c>
      <c r="LE88">
        <v>82.7</v>
      </c>
      <c r="LF88">
        <v>245.3</v>
      </c>
      <c r="LG88">
        <v>97.21</v>
      </c>
      <c r="LH88">
        <v>60.1</v>
      </c>
      <c r="LI88">
        <v>56.23</v>
      </c>
      <c r="LJ88">
        <v>8.9</v>
      </c>
      <c r="LK88">
        <v>20.47</v>
      </c>
      <c r="LL88">
        <v>10.79</v>
      </c>
      <c r="LM88">
        <v>3.36</v>
      </c>
      <c r="LN88">
        <v>2.57</v>
      </c>
      <c r="LO88">
        <v>13.22</v>
      </c>
      <c r="LP88">
        <v>1.44</v>
      </c>
      <c r="LQ88">
        <v>12.15</v>
      </c>
      <c r="LR88">
        <v>1.91</v>
      </c>
      <c r="LS88">
        <v>82.3</v>
      </c>
      <c r="LT88">
        <v>7.4214062592090499</v>
      </c>
      <c r="LU88">
        <v>11.0895424836601</v>
      </c>
      <c r="LV88">
        <v>125918.915280221</v>
      </c>
      <c r="LW88">
        <v>16967</v>
      </c>
      <c r="LX88">
        <v>8355</v>
      </c>
      <c r="LY88">
        <v>8319</v>
      </c>
      <c r="LZ88">
        <v>293</v>
      </c>
      <c r="MA88">
        <v>726</v>
      </c>
      <c r="MB88">
        <v>403</v>
      </c>
      <c r="MC88">
        <v>1834</v>
      </c>
      <c r="MD88">
        <v>5089</v>
      </c>
      <c r="ME88">
        <v>6023</v>
      </c>
      <c r="MF88">
        <v>2130</v>
      </c>
      <c r="MG88">
        <v>762</v>
      </c>
      <c r="MH88">
        <v>1530</v>
      </c>
      <c r="MI88">
        <v>826</v>
      </c>
      <c r="MJ88">
        <v>676</v>
      </c>
      <c r="MK88">
        <v>0.45006657789613902</v>
      </c>
      <c r="ML88">
        <v>28</v>
      </c>
      <c r="MM88">
        <v>85</v>
      </c>
      <c r="MN88">
        <v>43</v>
      </c>
      <c r="MO88">
        <v>161</v>
      </c>
      <c r="MP88">
        <v>432</v>
      </c>
      <c r="MQ88">
        <v>507</v>
      </c>
      <c r="MR88">
        <v>232</v>
      </c>
      <c r="MS88">
        <v>70</v>
      </c>
      <c r="MT88">
        <v>125919</v>
      </c>
      <c r="MU88">
        <v>2.0531373761653602</v>
      </c>
      <c r="MV88">
        <v>49.978102189780998</v>
      </c>
      <c r="MW88">
        <v>46.488964346349803</v>
      </c>
      <c r="MX88">
        <v>48.113425925925903</v>
      </c>
      <c r="MY88">
        <v>10950.546258418201</v>
      </c>
      <c r="MZ88">
        <v>4.48388014930556</v>
      </c>
      <c r="NA88">
        <v>4.8935185185185199</v>
      </c>
      <c r="NB88">
        <v>118.873456790124</v>
      </c>
      <c r="NC88">
        <v>2116.2716049382698</v>
      </c>
      <c r="ND88">
        <v>0.40677966101694918</v>
      </c>
      <c r="NE88">
        <v>177</v>
      </c>
      <c r="NF88">
        <v>44.079084239529003</v>
      </c>
      <c r="NG88">
        <v>6.9614307164926776</v>
      </c>
      <c r="NH88">
        <v>13</v>
      </c>
      <c r="NI88">
        <v>18</v>
      </c>
      <c r="NJ88">
        <v>9</v>
      </c>
      <c r="NK88">
        <v>62</v>
      </c>
      <c r="NL88">
        <v>42</v>
      </c>
      <c r="NM88">
        <v>9.0277777777777776E-2</v>
      </c>
      <c r="NN88">
        <v>0.125</v>
      </c>
      <c r="NO88">
        <v>6.25E-2</v>
      </c>
      <c r="NP88">
        <v>0.43055555555555558</v>
      </c>
      <c r="NQ88">
        <v>0.29166666666666669</v>
      </c>
      <c r="NR88">
        <v>52.177083333333343</v>
      </c>
      <c r="NS88">
        <v>144</v>
      </c>
      <c r="NT88">
        <v>0.53424657534246578</v>
      </c>
      <c r="NU88">
        <v>146</v>
      </c>
      <c r="NV88">
        <v>67.777777777777771</v>
      </c>
      <c r="NW88">
        <v>3</v>
      </c>
      <c r="NX88">
        <v>0</v>
      </c>
      <c r="NY88">
        <v>0</v>
      </c>
      <c r="NZ88">
        <v>0</v>
      </c>
      <c r="OA88">
        <v>0</v>
      </c>
      <c r="OB88">
        <v>0.66666666666666663</v>
      </c>
      <c r="OC88">
        <v>0</v>
      </c>
      <c r="OD88">
        <v>0.33333333333333331</v>
      </c>
      <c r="OE88">
        <v>3.278350515463917</v>
      </c>
      <c r="OF88">
        <v>15.72055105547374</v>
      </c>
      <c r="OG88">
        <v>97</v>
      </c>
      <c r="OH88">
        <v>0.23711340206185569</v>
      </c>
      <c r="OI88">
        <v>0.34020618556701032</v>
      </c>
      <c r="OJ88">
        <v>0.15463917525773199</v>
      </c>
      <c r="OK88">
        <v>9.2783505154639179E-2</v>
      </c>
      <c r="OL88">
        <v>7.2164948453608241E-2</v>
      </c>
      <c r="OM88">
        <v>8.247422680412371E-2</v>
      </c>
      <c r="ON88">
        <v>2.0618556701030931E-2</v>
      </c>
      <c r="OO88">
        <v>80</v>
      </c>
      <c r="OP88">
        <v>62</v>
      </c>
      <c r="OQ88">
        <v>423</v>
      </c>
      <c r="OR88">
        <v>538</v>
      </c>
      <c r="OS88">
        <v>186</v>
      </c>
      <c r="OT88">
        <v>6.2063615205585718E-2</v>
      </c>
      <c r="OU88">
        <v>4.8099301784328939E-2</v>
      </c>
      <c r="OV88">
        <v>0.3281613653995345</v>
      </c>
      <c r="OW88">
        <v>0.41737781225756398</v>
      </c>
      <c r="OX88">
        <v>0.14429790535298681</v>
      </c>
      <c r="OY88">
        <v>49.058960434445297</v>
      </c>
      <c r="OZ88">
        <v>1289</v>
      </c>
      <c r="PA88">
        <v>0.45791245791245788</v>
      </c>
      <c r="PB88">
        <v>1188</v>
      </c>
      <c r="PC88">
        <v>7.9666062084026086</v>
      </c>
      <c r="PD88">
        <v>13642</v>
      </c>
      <c r="PE88">
        <v>0.25788007623515607</v>
      </c>
      <c r="PF88">
        <v>0.2767189561647852</v>
      </c>
      <c r="PG88">
        <v>0.20796070957337631</v>
      </c>
      <c r="PH88">
        <v>0.16500513121243221</v>
      </c>
      <c r="PI88">
        <v>8.2246004984606366E-2</v>
      </c>
      <c r="PJ88">
        <v>9.3827884474417238E-3</v>
      </c>
      <c r="PK88">
        <v>7.330303474563847E-4</v>
      </c>
      <c r="PL88">
        <v>9866</v>
      </c>
      <c r="PM88">
        <v>7225</v>
      </c>
      <c r="PN88">
        <v>13970</v>
      </c>
      <c r="PO88">
        <v>14605</v>
      </c>
      <c r="PP88">
        <v>14327</v>
      </c>
      <c r="PQ88">
        <v>16.399999999999999</v>
      </c>
      <c r="PR88">
        <v>12</v>
      </c>
      <c r="PS88">
        <v>23.3</v>
      </c>
      <c r="PT88">
        <v>24.3</v>
      </c>
      <c r="PU88">
        <v>23.9</v>
      </c>
      <c r="PV88">
        <v>45.7</v>
      </c>
      <c r="PW88">
        <v>0.51529430947334098</v>
      </c>
    </row>
    <row r="89" spans="1:439" x14ac:dyDescent="0.3">
      <c r="A89" t="s">
        <v>800</v>
      </c>
      <c r="B89" t="s">
        <v>814</v>
      </c>
      <c r="C89">
        <v>1</v>
      </c>
      <c r="D89" t="s">
        <v>818</v>
      </c>
      <c r="E89" t="s">
        <v>821</v>
      </c>
      <c r="F89" t="s">
        <v>196</v>
      </c>
      <c r="G89" t="s">
        <v>280</v>
      </c>
      <c r="H89" t="s">
        <v>281</v>
      </c>
      <c r="I89" t="s">
        <v>282</v>
      </c>
      <c r="J89" t="s">
        <v>283</v>
      </c>
      <c r="K89">
        <v>8.1111559999999994</v>
      </c>
      <c r="L89">
        <v>53.520302000000001</v>
      </c>
      <c r="M89" t="s">
        <v>285</v>
      </c>
      <c r="N89" t="s">
        <v>892</v>
      </c>
      <c r="O89" t="s">
        <v>284</v>
      </c>
      <c r="P89" t="s">
        <v>829</v>
      </c>
      <c r="Q89">
        <v>2</v>
      </c>
      <c r="R89">
        <v>22</v>
      </c>
      <c r="S89">
        <v>54</v>
      </c>
      <c r="T89">
        <v>75</v>
      </c>
      <c r="U89">
        <v>221</v>
      </c>
      <c r="V89">
        <v>0</v>
      </c>
      <c r="W89" t="s">
        <v>900</v>
      </c>
      <c r="X89">
        <v>0</v>
      </c>
      <c r="Y89">
        <v>107.11</v>
      </c>
      <c r="Z89">
        <v>36.799999999999997</v>
      </c>
      <c r="AA89">
        <v>5.4320000000000004</v>
      </c>
      <c r="AB89">
        <v>6.65</v>
      </c>
      <c r="AC89">
        <v>4.0999999999999996</v>
      </c>
      <c r="AD89">
        <v>30.9</v>
      </c>
      <c r="AE89">
        <v>67.16</v>
      </c>
      <c r="AF89">
        <v>184.39</v>
      </c>
      <c r="AG89">
        <v>363</v>
      </c>
      <c r="AH89">
        <v>17.850000000000001</v>
      </c>
      <c r="AI89">
        <v>4.8899999999999997</v>
      </c>
      <c r="AJ89">
        <v>8.4</v>
      </c>
      <c r="AK89">
        <v>199464</v>
      </c>
      <c r="AL89">
        <v>1684</v>
      </c>
      <c r="AM89">
        <v>6</v>
      </c>
      <c r="AN89">
        <v>78.86</v>
      </c>
      <c r="AO89">
        <v>20.13</v>
      </c>
      <c r="AP89">
        <v>1.77</v>
      </c>
      <c r="AQ89">
        <v>50.51</v>
      </c>
      <c r="AR89">
        <v>28.927858568577129</v>
      </c>
      <c r="AS89">
        <v>6.77</v>
      </c>
      <c r="AT89">
        <v>164.58</v>
      </c>
      <c r="AU89">
        <v>76089</v>
      </c>
      <c r="AV89">
        <v>711.1121495327103</v>
      </c>
      <c r="AW89">
        <v>37268</v>
      </c>
      <c r="AX89">
        <v>38821</v>
      </c>
      <c r="AY89">
        <v>-0.6</v>
      </c>
      <c r="AZ89">
        <v>-89.7</v>
      </c>
      <c r="BA89">
        <v>46</v>
      </c>
      <c r="BB89">
        <v>19.27133196565611</v>
      </c>
      <c r="BC89">
        <v>1003.24</v>
      </c>
      <c r="BD89">
        <v>0.50842656104502471</v>
      </c>
      <c r="BE89">
        <v>1882</v>
      </c>
      <c r="BF89">
        <v>1951</v>
      </c>
      <c r="BG89">
        <v>2598</v>
      </c>
      <c r="BH89">
        <v>3050</v>
      </c>
      <c r="BI89">
        <v>1961</v>
      </c>
      <c r="BJ89">
        <v>1419</v>
      </c>
      <c r="BK89">
        <v>4298</v>
      </c>
      <c r="BL89">
        <v>5166</v>
      </c>
      <c r="BM89">
        <v>4984</v>
      </c>
      <c r="BN89">
        <v>4570</v>
      </c>
      <c r="BO89">
        <v>4143</v>
      </c>
      <c r="BP89">
        <v>3850</v>
      </c>
      <c r="BQ89">
        <v>4577</v>
      </c>
      <c r="BR89">
        <v>6109</v>
      </c>
      <c r="BS89">
        <v>5795</v>
      </c>
      <c r="BT89">
        <v>9266</v>
      </c>
      <c r="BU89">
        <v>10391</v>
      </c>
      <c r="BV89">
        <v>76247</v>
      </c>
      <c r="BW89">
        <v>954</v>
      </c>
      <c r="BX89">
        <v>1001</v>
      </c>
      <c r="BY89">
        <v>1333</v>
      </c>
      <c r="BZ89">
        <v>1570</v>
      </c>
      <c r="CA89">
        <v>1049</v>
      </c>
      <c r="CB89">
        <v>711</v>
      </c>
      <c r="CC89">
        <v>2239</v>
      </c>
      <c r="CD89">
        <v>2917</v>
      </c>
      <c r="CE89">
        <v>2828</v>
      </c>
      <c r="CF89">
        <v>2471</v>
      </c>
      <c r="CG89">
        <v>2227</v>
      </c>
      <c r="CH89">
        <v>1981</v>
      </c>
      <c r="CI89">
        <v>2289</v>
      </c>
      <c r="CJ89">
        <v>2995</v>
      </c>
      <c r="CK89">
        <v>2790</v>
      </c>
      <c r="CL89">
        <v>4288</v>
      </c>
      <c r="CM89">
        <v>4252</v>
      </c>
      <c r="CN89">
        <v>37481</v>
      </c>
      <c r="CO89">
        <v>928</v>
      </c>
      <c r="CP89">
        <v>950</v>
      </c>
      <c r="CQ89">
        <v>1265</v>
      </c>
      <c r="CR89">
        <v>1480</v>
      </c>
      <c r="CS89">
        <v>912</v>
      </c>
      <c r="CT89">
        <v>708</v>
      </c>
      <c r="CU89">
        <v>2059</v>
      </c>
      <c r="CV89">
        <v>2249</v>
      </c>
      <c r="CW89">
        <v>2156</v>
      </c>
      <c r="CX89">
        <v>2099</v>
      </c>
      <c r="CY89">
        <v>1916</v>
      </c>
      <c r="CZ89">
        <v>1869</v>
      </c>
      <c r="DA89">
        <v>2288</v>
      </c>
      <c r="DB89">
        <v>3114</v>
      </c>
      <c r="DC89">
        <v>3005</v>
      </c>
      <c r="DD89">
        <v>4978</v>
      </c>
      <c r="DE89">
        <v>6139</v>
      </c>
      <c r="DF89">
        <v>38766</v>
      </c>
      <c r="DG89">
        <v>0.10339208032698601</v>
      </c>
      <c r="DH89">
        <v>21.5</v>
      </c>
      <c r="DI89">
        <v>65.8</v>
      </c>
      <c r="DJ89">
        <v>24.81</v>
      </c>
      <c r="DK89">
        <v>83.89</v>
      </c>
      <c r="DL89">
        <v>16.309999999999999</v>
      </c>
      <c r="DM89">
        <v>75.64</v>
      </c>
      <c r="DN89">
        <v>271.98</v>
      </c>
      <c r="DO89">
        <v>196.34</v>
      </c>
      <c r="DP89">
        <v>35.549999999999997</v>
      </c>
      <c r="DQ89">
        <v>17.14</v>
      </c>
      <c r="DR89">
        <v>64.03</v>
      </c>
      <c r="DS89">
        <v>64.03</v>
      </c>
      <c r="DT89">
        <v>52.46</v>
      </c>
      <c r="DU89">
        <v>2.5273035524188799E-2</v>
      </c>
      <c r="DV89">
        <v>4.2</v>
      </c>
      <c r="DW89">
        <v>37.799999999999997</v>
      </c>
      <c r="DX89">
        <v>108.45</v>
      </c>
      <c r="DY89">
        <v>31.11</v>
      </c>
      <c r="DZ89">
        <v>4.3899999999999997</v>
      </c>
      <c r="EA89">
        <v>18.399999999999999</v>
      </c>
      <c r="EB89">
        <v>1.47</v>
      </c>
      <c r="EC89">
        <v>14.48</v>
      </c>
      <c r="ED89">
        <v>-34.49</v>
      </c>
      <c r="EE89">
        <v>-1</v>
      </c>
      <c r="EF89">
        <v>0.51</v>
      </c>
      <c r="EG89">
        <v>12110.81759518459</v>
      </c>
      <c r="EH89">
        <v>201.08031384299969</v>
      </c>
      <c r="EI89">
        <v>74.38</v>
      </c>
      <c r="EJ89">
        <v>23527.88</v>
      </c>
      <c r="EK89">
        <v>1214.48</v>
      </c>
      <c r="EL89">
        <v>449.3</v>
      </c>
      <c r="EM89">
        <v>15.02</v>
      </c>
      <c r="EN89">
        <v>53.21</v>
      </c>
      <c r="EO89">
        <v>0.47</v>
      </c>
      <c r="EP89">
        <v>6.01</v>
      </c>
      <c r="EQ89">
        <v>10.78</v>
      </c>
      <c r="ER89">
        <v>4.71</v>
      </c>
      <c r="ES89">
        <v>2.35</v>
      </c>
      <c r="ET89">
        <v>5.77</v>
      </c>
      <c r="EU89">
        <v>1.43</v>
      </c>
      <c r="EV89">
        <v>44253</v>
      </c>
      <c r="EW89">
        <v>3354.3</v>
      </c>
      <c r="EX89">
        <v>19.97</v>
      </c>
      <c r="EY89">
        <v>57.21</v>
      </c>
      <c r="EZ89">
        <v>11.74</v>
      </c>
      <c r="FA89">
        <v>13.6</v>
      </c>
      <c r="FB89">
        <v>-0.03</v>
      </c>
      <c r="FC89">
        <v>31368</v>
      </c>
      <c r="FD89">
        <v>33.020000000000003</v>
      </c>
      <c r="FE89">
        <v>26665</v>
      </c>
      <c r="FF89">
        <v>59.39</v>
      </c>
      <c r="FG89">
        <v>16.489999999999998</v>
      </c>
      <c r="FH89">
        <v>151</v>
      </c>
      <c r="FI89">
        <v>1</v>
      </c>
      <c r="FJ89">
        <v>150</v>
      </c>
      <c r="FK89">
        <v>0</v>
      </c>
      <c r="FL89">
        <v>119</v>
      </c>
      <c r="FM89">
        <v>1</v>
      </c>
      <c r="FN89">
        <v>118</v>
      </c>
      <c r="FO89">
        <v>0</v>
      </c>
      <c r="FP89">
        <v>12644</v>
      </c>
      <c r="FQ89">
        <v>41</v>
      </c>
      <c r="FR89">
        <v>12603</v>
      </c>
      <c r="FS89">
        <v>0</v>
      </c>
      <c r="FT89">
        <v>91.29</v>
      </c>
      <c r="FU89">
        <v>6.41</v>
      </c>
      <c r="FV89">
        <v>2.2999999999999998</v>
      </c>
      <c r="FW89">
        <v>99.81025187177309</v>
      </c>
      <c r="FX89">
        <v>272.11957068746568</v>
      </c>
      <c r="FY89">
        <v>40.246515227830848</v>
      </c>
      <c r="FZ89">
        <v>811.16341893140748</v>
      </c>
      <c r="GA89">
        <v>371.9298225592388</v>
      </c>
      <c r="GB89">
        <v>73.164224588127553</v>
      </c>
      <c r="GC89">
        <v>82</v>
      </c>
      <c r="GD89">
        <v>89.979774771832538</v>
      </c>
      <c r="GE89">
        <v>10.02022522816746</v>
      </c>
      <c r="GF89">
        <v>1.184012066365008</v>
      </c>
      <c r="GG89">
        <v>2.1353226932782011E-2</v>
      </c>
      <c r="GH89">
        <v>0.97864677306721803</v>
      </c>
      <c r="GI89">
        <v>0</v>
      </c>
      <c r="GJ89">
        <v>0</v>
      </c>
      <c r="GK89">
        <v>2.007050383430065</v>
      </c>
      <c r="GL89">
        <v>4.3792105060122349E-2</v>
      </c>
      <c r="GM89">
        <v>0.25062447960033313</v>
      </c>
      <c r="GN89">
        <v>34.554537885095748</v>
      </c>
      <c r="GO89">
        <v>0.1065778517901749</v>
      </c>
      <c r="GP89">
        <v>5.1623646960865939</v>
      </c>
      <c r="GQ89">
        <v>96.169858451290594</v>
      </c>
      <c r="GR89">
        <v>1201</v>
      </c>
      <c r="GS89">
        <v>3.0157222765723182</v>
      </c>
      <c r="GT89">
        <v>3.229103790967748</v>
      </c>
      <c r="GU89">
        <v>65.445462114904245</v>
      </c>
      <c r="GV89">
        <v>96.213425129087781</v>
      </c>
      <c r="GW89">
        <v>96.639089968976208</v>
      </c>
      <c r="GX89">
        <v>3.475979650086344</v>
      </c>
      <c r="GY89">
        <v>204.57891619562449</v>
      </c>
      <c r="GZ89">
        <v>3.0668000000000002</v>
      </c>
      <c r="HA89">
        <v>33.629600000000003</v>
      </c>
      <c r="HB89">
        <v>0.83399999999999996</v>
      </c>
      <c r="HC89">
        <v>0.217</v>
      </c>
      <c r="HD89">
        <v>0.16600000000000001</v>
      </c>
      <c r="HE89">
        <v>0.42899999999999999</v>
      </c>
      <c r="HF89">
        <v>0.11799999999999999</v>
      </c>
      <c r="HG89">
        <v>7.0000000000000007E-2</v>
      </c>
      <c r="HH89">
        <v>0.03</v>
      </c>
      <c r="HI89">
        <v>4.8000000000000001E-2</v>
      </c>
      <c r="HJ89">
        <v>0.191</v>
      </c>
      <c r="HK89">
        <v>0.55900000000000005</v>
      </c>
      <c r="HL89">
        <v>0.17199999999999999</v>
      </c>
      <c r="HM89">
        <v>527.70000000000005</v>
      </c>
      <c r="HN89">
        <v>1.1693878056636029</v>
      </c>
      <c r="HO89">
        <v>502.04</v>
      </c>
      <c r="HP89">
        <v>532.6</v>
      </c>
      <c r="HQ89">
        <v>491.53</v>
      </c>
      <c r="HR89">
        <v>1.31</v>
      </c>
      <c r="HS89">
        <v>95</v>
      </c>
      <c r="HT89">
        <v>78</v>
      </c>
      <c r="HU89">
        <v>16</v>
      </c>
      <c r="HV89">
        <v>1</v>
      </c>
      <c r="HW89">
        <v>124.85378964107819</v>
      </c>
      <c r="HX89" t="s">
        <v>285</v>
      </c>
      <c r="HY89">
        <v>200</v>
      </c>
      <c r="HZ89">
        <v>4.22</v>
      </c>
      <c r="IA89">
        <v>3.8</v>
      </c>
      <c r="IB89">
        <v>4.7</v>
      </c>
      <c r="IC89">
        <v>4.5</v>
      </c>
      <c r="ID89">
        <v>5</v>
      </c>
      <c r="IE89">
        <v>3.2</v>
      </c>
      <c r="IF89">
        <v>3.8</v>
      </c>
      <c r="IG89">
        <v>4.0999999999999996</v>
      </c>
      <c r="IH89">
        <v>2.7</v>
      </c>
      <c r="II89">
        <v>4.3</v>
      </c>
      <c r="IJ89">
        <v>4.0999999999999996</v>
      </c>
      <c r="IK89">
        <v>4.4000000000000004</v>
      </c>
      <c r="IL89">
        <v>4.8</v>
      </c>
      <c r="IM89">
        <v>4.5999999999999996</v>
      </c>
      <c r="IN89">
        <v>5.0999999999999996</v>
      </c>
      <c r="IO89">
        <v>4.4000000000000004</v>
      </c>
      <c r="IP89">
        <v>4.4000000000000004</v>
      </c>
      <c r="IQ89">
        <v>3.6</v>
      </c>
      <c r="IR89">
        <v>4.5</v>
      </c>
      <c r="IS89">
        <v>4.5</v>
      </c>
      <c r="IT89">
        <v>4.5999999999999996</v>
      </c>
      <c r="IU89">
        <v>4.9000000000000004</v>
      </c>
      <c r="IV89">
        <v>4.8</v>
      </c>
      <c r="IW89">
        <v>5.0999999999999996</v>
      </c>
      <c r="IX89">
        <v>5.4</v>
      </c>
      <c r="IY89">
        <v>4.3</v>
      </c>
      <c r="IZ89">
        <v>5</v>
      </c>
      <c r="JA89">
        <v>5.0999999999999996</v>
      </c>
      <c r="JB89">
        <v>2.7</v>
      </c>
      <c r="JC89">
        <v>3</v>
      </c>
      <c r="JD89">
        <v>2.4</v>
      </c>
      <c r="JE89">
        <v>3.2</v>
      </c>
      <c r="JF89">
        <v>4.7</v>
      </c>
      <c r="JG89" t="s">
        <v>203</v>
      </c>
      <c r="JH89">
        <v>253</v>
      </c>
      <c r="JI89">
        <v>71</v>
      </c>
      <c r="JJ89">
        <v>4.13</v>
      </c>
      <c r="JK89">
        <v>3.6</v>
      </c>
      <c r="JL89">
        <v>4.5</v>
      </c>
      <c r="JM89">
        <v>4.4000000000000004</v>
      </c>
      <c r="JN89">
        <v>4.9000000000000004</v>
      </c>
      <c r="JO89">
        <v>3.2</v>
      </c>
      <c r="JP89">
        <v>3.6</v>
      </c>
      <c r="JQ89">
        <v>4</v>
      </c>
      <c r="JR89">
        <v>2.6</v>
      </c>
      <c r="JS89">
        <v>3.8</v>
      </c>
      <c r="JT89">
        <v>3.9</v>
      </c>
      <c r="JU89">
        <v>3.3</v>
      </c>
      <c r="JV89">
        <v>4.8</v>
      </c>
      <c r="JW89">
        <v>4.9000000000000004</v>
      </c>
      <c r="JX89">
        <v>5</v>
      </c>
      <c r="JY89">
        <v>4.5999999999999996</v>
      </c>
      <c r="JZ89">
        <v>4.4000000000000004</v>
      </c>
      <c r="KA89">
        <v>3.9</v>
      </c>
      <c r="KB89">
        <v>4.4000000000000004</v>
      </c>
      <c r="KC89">
        <v>4.3</v>
      </c>
      <c r="KD89">
        <v>4.5999999999999996</v>
      </c>
      <c r="KE89">
        <v>4.5999999999999996</v>
      </c>
      <c r="KF89">
        <v>4.8</v>
      </c>
      <c r="KG89">
        <v>5</v>
      </c>
      <c r="KH89">
        <v>5.3</v>
      </c>
      <c r="KI89">
        <v>4.0999999999999996</v>
      </c>
      <c r="KJ89">
        <v>4.9000000000000004</v>
      </c>
      <c r="KK89">
        <v>5.0999999999999996</v>
      </c>
      <c r="KL89">
        <v>2.8</v>
      </c>
      <c r="KM89">
        <v>3.2</v>
      </c>
      <c r="KN89">
        <v>2.2999999999999998</v>
      </c>
      <c r="KO89">
        <v>3.1</v>
      </c>
      <c r="KP89">
        <v>4.7</v>
      </c>
      <c r="KQ89" t="s">
        <v>203</v>
      </c>
      <c r="KR89">
        <v>97.4</v>
      </c>
      <c r="KS89">
        <v>6.04</v>
      </c>
      <c r="KT89">
        <v>15.63</v>
      </c>
      <c r="KU89">
        <v>8.36</v>
      </c>
      <c r="KV89">
        <v>69.12</v>
      </c>
      <c r="KW89">
        <v>41.34</v>
      </c>
      <c r="KX89">
        <v>0</v>
      </c>
      <c r="KY89">
        <v>0</v>
      </c>
      <c r="KZ89">
        <v>576.30999999999995</v>
      </c>
      <c r="LA89">
        <v>87.79</v>
      </c>
      <c r="LB89">
        <v>760.46</v>
      </c>
      <c r="LC89">
        <v>80.14</v>
      </c>
      <c r="LD89">
        <v>770.06</v>
      </c>
      <c r="LE89">
        <v>75.17</v>
      </c>
      <c r="LF89">
        <v>232.39</v>
      </c>
      <c r="LG89">
        <v>98.87</v>
      </c>
      <c r="LH89">
        <v>43.24</v>
      </c>
      <c r="LI89">
        <v>33.31</v>
      </c>
      <c r="LJ89">
        <v>14.93</v>
      </c>
      <c r="LK89">
        <v>12.25</v>
      </c>
      <c r="LL89">
        <v>14.5</v>
      </c>
      <c r="LM89">
        <v>6.87</v>
      </c>
      <c r="LN89">
        <v>3.54</v>
      </c>
      <c r="LO89">
        <v>29.94</v>
      </c>
      <c r="LP89">
        <v>3.99</v>
      </c>
      <c r="LQ89">
        <v>4.57</v>
      </c>
      <c r="LR89">
        <v>3.04</v>
      </c>
      <c r="LS89">
        <v>112.68859198355599</v>
      </c>
      <c r="LT89">
        <v>4.9548556193230597</v>
      </c>
      <c r="LU89">
        <v>22.743062692702999</v>
      </c>
      <c r="LV89">
        <v>109646.12406185101</v>
      </c>
      <c r="LW89">
        <v>22129</v>
      </c>
      <c r="LX89">
        <v>10301</v>
      </c>
      <c r="LY89">
        <v>11536</v>
      </c>
      <c r="LZ89">
        <v>292</v>
      </c>
      <c r="MA89">
        <v>964</v>
      </c>
      <c r="MB89">
        <v>837</v>
      </c>
      <c r="MC89">
        <v>1960</v>
      </c>
      <c r="MD89">
        <v>6497</v>
      </c>
      <c r="ME89">
        <v>6476</v>
      </c>
      <c r="MF89">
        <v>4153</v>
      </c>
      <c r="MG89">
        <v>1242</v>
      </c>
      <c r="MH89">
        <v>973</v>
      </c>
      <c r="MI89">
        <v>477</v>
      </c>
      <c r="MJ89">
        <v>474</v>
      </c>
      <c r="MK89">
        <v>0.49842271293375401</v>
      </c>
      <c r="ML89">
        <v>22</v>
      </c>
      <c r="MM89">
        <v>86</v>
      </c>
      <c r="MN89">
        <v>70</v>
      </c>
      <c r="MO89">
        <v>112</v>
      </c>
      <c r="MP89">
        <v>299</v>
      </c>
      <c r="MQ89">
        <v>257</v>
      </c>
      <c r="MR89">
        <v>115</v>
      </c>
      <c r="MS89">
        <v>35</v>
      </c>
      <c r="MT89">
        <v>109646</v>
      </c>
      <c r="MU89">
        <v>1.4410246430082001</v>
      </c>
      <c r="MV89">
        <v>43.993135011441602</v>
      </c>
      <c r="MW89">
        <v>44.800894854586097</v>
      </c>
      <c r="MX89">
        <v>44.203765227021002</v>
      </c>
      <c r="MY89">
        <v>5746.3142914728696</v>
      </c>
      <c r="MZ89">
        <v>4.1941073620155001</v>
      </c>
      <c r="NA89">
        <v>4.0487264673311198</v>
      </c>
      <c r="NB89">
        <v>87.122923588039896</v>
      </c>
      <c r="NC89">
        <v>1208.4761904761899</v>
      </c>
      <c r="ND89">
        <v>0.3832335329341317</v>
      </c>
      <c r="NE89">
        <v>167</v>
      </c>
      <c r="NF89">
        <v>48.980260477135168</v>
      </c>
      <c r="NG89">
        <v>6.9955674560522869</v>
      </c>
      <c r="NH89">
        <v>7</v>
      </c>
      <c r="NI89">
        <v>4</v>
      </c>
      <c r="NJ89">
        <v>12</v>
      </c>
      <c r="NK89">
        <v>42</v>
      </c>
      <c r="NL89">
        <v>47</v>
      </c>
      <c r="NM89">
        <v>6.25E-2</v>
      </c>
      <c r="NN89">
        <v>3.5714285714285712E-2</v>
      </c>
      <c r="NO89">
        <v>0.1071428571428571</v>
      </c>
      <c r="NP89">
        <v>0.375</v>
      </c>
      <c r="NQ89">
        <v>0.41964285714285721</v>
      </c>
      <c r="NR89">
        <v>58.308035714285722</v>
      </c>
      <c r="NS89">
        <v>112</v>
      </c>
      <c r="NT89">
        <v>0.5267857142857143</v>
      </c>
      <c r="NU89">
        <v>112</v>
      </c>
      <c r="NV89">
        <v>7.5250000000000004</v>
      </c>
      <c r="NW89">
        <v>4</v>
      </c>
      <c r="NX89">
        <v>0.25</v>
      </c>
      <c r="NY89">
        <v>0</v>
      </c>
      <c r="NZ89">
        <v>0.5</v>
      </c>
      <c r="OA89">
        <v>0.25</v>
      </c>
      <c r="OB89">
        <v>0</v>
      </c>
      <c r="OC89">
        <v>0</v>
      </c>
      <c r="OD89">
        <v>0</v>
      </c>
      <c r="OE89">
        <v>3.7536231884057969</v>
      </c>
      <c r="OF89">
        <v>6.5725196687370602</v>
      </c>
      <c r="OG89">
        <v>69</v>
      </c>
      <c r="OH89">
        <v>0.17391304347826089</v>
      </c>
      <c r="OI89">
        <v>0.42028985507246369</v>
      </c>
      <c r="OJ89">
        <v>0.28985507246376813</v>
      </c>
      <c r="OK89">
        <v>5.7971014492753617E-2</v>
      </c>
      <c r="OL89">
        <v>5.7971014492753617E-2</v>
      </c>
      <c r="OM89">
        <v>0</v>
      </c>
      <c r="ON89">
        <v>0</v>
      </c>
      <c r="OO89">
        <v>110</v>
      </c>
      <c r="OP89">
        <v>88</v>
      </c>
      <c r="OQ89">
        <v>419</v>
      </c>
      <c r="OR89">
        <v>364</v>
      </c>
      <c r="OS89">
        <v>120</v>
      </c>
      <c r="OT89">
        <v>9.9909173478655772E-2</v>
      </c>
      <c r="OU89">
        <v>7.9927338782924615E-2</v>
      </c>
      <c r="OV89">
        <v>0.38056312443233431</v>
      </c>
      <c r="OW89">
        <v>0.33060853769300641</v>
      </c>
      <c r="OX89">
        <v>0.108991825613079</v>
      </c>
      <c r="OY89">
        <v>45.16893732970027</v>
      </c>
      <c r="OZ89">
        <v>1101</v>
      </c>
      <c r="PA89">
        <v>0.4956521739130435</v>
      </c>
      <c r="PB89">
        <v>1035</v>
      </c>
      <c r="PC89">
        <v>5.054130443724123</v>
      </c>
      <c r="PD89">
        <v>22510</v>
      </c>
      <c r="PE89">
        <v>0.31572634384717901</v>
      </c>
      <c r="PF89">
        <v>0.3445579742336739</v>
      </c>
      <c r="PG89">
        <v>0.21936916925810751</v>
      </c>
      <c r="PH89">
        <v>9.1692581075077745E-2</v>
      </c>
      <c r="PI89">
        <v>2.7854286983562859E-2</v>
      </c>
      <c r="PJ89">
        <v>7.1079520213238566E-4</v>
      </c>
      <c r="PK89">
        <v>8.8849400266548207E-5</v>
      </c>
      <c r="PL89">
        <v>11118</v>
      </c>
      <c r="PM89">
        <v>10896</v>
      </c>
      <c r="PN89">
        <v>16747</v>
      </c>
      <c r="PO89">
        <v>16891</v>
      </c>
      <c r="PP89">
        <v>19717</v>
      </c>
      <c r="PQ89">
        <v>14.8</v>
      </c>
      <c r="PR89">
        <v>14.5</v>
      </c>
      <c r="PS89">
        <v>22.2</v>
      </c>
      <c r="PT89">
        <v>22.4</v>
      </c>
      <c r="PU89">
        <v>26.2</v>
      </c>
      <c r="PV89">
        <v>46</v>
      </c>
      <c r="PW89">
        <v>0.51020515449013659</v>
      </c>
    </row>
    <row r="90" spans="1:439" x14ac:dyDescent="0.3">
      <c r="A90" t="s">
        <v>800</v>
      </c>
      <c r="B90" t="s">
        <v>814</v>
      </c>
      <c r="C90">
        <v>1</v>
      </c>
      <c r="D90" t="s">
        <v>816</v>
      </c>
      <c r="E90" t="s">
        <v>821</v>
      </c>
      <c r="F90" t="s">
        <v>319</v>
      </c>
      <c r="G90" t="s">
        <v>406</v>
      </c>
      <c r="H90" t="s">
        <v>415</v>
      </c>
      <c r="I90" t="s">
        <v>416</v>
      </c>
      <c r="J90" t="s">
        <v>409</v>
      </c>
      <c r="K90">
        <v>7.3371769999999996</v>
      </c>
      <c r="L90">
        <v>51.438718000000001</v>
      </c>
      <c r="M90" t="s">
        <v>417</v>
      </c>
      <c r="N90" t="s">
        <v>893</v>
      </c>
      <c r="O90" t="s">
        <v>410</v>
      </c>
      <c r="P90" t="s">
        <v>830</v>
      </c>
      <c r="Q90">
        <v>1</v>
      </c>
      <c r="R90">
        <v>11</v>
      </c>
      <c r="S90">
        <v>53</v>
      </c>
      <c r="T90">
        <v>73</v>
      </c>
      <c r="U90">
        <v>113</v>
      </c>
      <c r="V90">
        <v>5113000</v>
      </c>
      <c r="W90" t="s">
        <v>905</v>
      </c>
      <c r="X90">
        <v>0</v>
      </c>
      <c r="Y90">
        <v>72.400000000000006</v>
      </c>
      <c r="Z90">
        <v>36.799999999999997</v>
      </c>
      <c r="AA90">
        <v>6.4089999999999998</v>
      </c>
      <c r="AB90">
        <v>7.34</v>
      </c>
      <c r="AC90">
        <v>25.2</v>
      </c>
      <c r="AD90">
        <v>15.7</v>
      </c>
      <c r="AE90">
        <v>32.22</v>
      </c>
      <c r="AF90">
        <v>31.6</v>
      </c>
      <c r="AG90">
        <v>650</v>
      </c>
      <c r="AH90">
        <v>20.27</v>
      </c>
      <c r="AI90">
        <v>4.67</v>
      </c>
      <c r="AJ90">
        <v>10.8</v>
      </c>
      <c r="AK90">
        <v>256198</v>
      </c>
      <c r="AL90">
        <v>644</v>
      </c>
      <c r="AM90">
        <v>9</v>
      </c>
      <c r="AN90">
        <v>119.93</v>
      </c>
      <c r="AO90">
        <v>27.15</v>
      </c>
      <c r="AP90">
        <v>1.99</v>
      </c>
      <c r="AQ90">
        <v>47.2</v>
      </c>
      <c r="AR90">
        <v>37.344620660094293</v>
      </c>
      <c r="AS90">
        <v>3.88</v>
      </c>
      <c r="AT90">
        <v>267.98</v>
      </c>
      <c r="AU90">
        <v>95897</v>
      </c>
      <c r="AV90">
        <v>1331.9027777777781</v>
      </c>
      <c r="AW90">
        <v>46562</v>
      </c>
      <c r="AX90">
        <v>49335</v>
      </c>
      <c r="AY90">
        <v>-0.25</v>
      </c>
      <c r="AZ90">
        <v>-64.3</v>
      </c>
      <c r="BA90">
        <v>45.7</v>
      </c>
      <c r="BB90">
        <v>36.094926227040062</v>
      </c>
      <c r="BC90">
        <v>1805.15</v>
      </c>
      <c r="BD90">
        <v>0.51381053863190007</v>
      </c>
      <c r="BE90">
        <v>2356</v>
      </c>
      <c r="BF90">
        <v>2409</v>
      </c>
      <c r="BG90">
        <v>3239</v>
      </c>
      <c r="BH90">
        <v>3852</v>
      </c>
      <c r="BI90">
        <v>2418</v>
      </c>
      <c r="BJ90">
        <v>1596</v>
      </c>
      <c r="BK90">
        <v>4794</v>
      </c>
      <c r="BL90">
        <v>5784</v>
      </c>
      <c r="BM90">
        <v>5811</v>
      </c>
      <c r="BN90">
        <v>5593</v>
      </c>
      <c r="BO90">
        <v>5639</v>
      </c>
      <c r="BP90">
        <v>5017</v>
      </c>
      <c r="BQ90">
        <v>6192</v>
      </c>
      <c r="BR90">
        <v>7976</v>
      </c>
      <c r="BS90">
        <v>7386</v>
      </c>
      <c r="BT90">
        <v>11085</v>
      </c>
      <c r="BU90">
        <v>10890</v>
      </c>
      <c r="BV90">
        <v>95724</v>
      </c>
      <c r="BW90">
        <v>1194</v>
      </c>
      <c r="BX90">
        <v>1220</v>
      </c>
      <c r="BY90">
        <v>1644</v>
      </c>
      <c r="BZ90">
        <v>1858</v>
      </c>
      <c r="CA90">
        <v>1181</v>
      </c>
      <c r="CB90">
        <v>810</v>
      </c>
      <c r="CC90">
        <v>2359</v>
      </c>
      <c r="CD90">
        <v>2933</v>
      </c>
      <c r="CE90">
        <v>3025</v>
      </c>
      <c r="CF90">
        <v>2821</v>
      </c>
      <c r="CG90">
        <v>2820</v>
      </c>
      <c r="CH90">
        <v>2469</v>
      </c>
      <c r="CI90">
        <v>3076</v>
      </c>
      <c r="CJ90">
        <v>3842</v>
      </c>
      <c r="CK90">
        <v>3641</v>
      </c>
      <c r="CL90">
        <v>5226</v>
      </c>
      <c r="CM90">
        <v>4275</v>
      </c>
      <c r="CN90">
        <v>46540</v>
      </c>
      <c r="CO90">
        <v>1162</v>
      </c>
      <c r="CP90">
        <v>1189</v>
      </c>
      <c r="CQ90">
        <v>1595</v>
      </c>
      <c r="CR90">
        <v>1994</v>
      </c>
      <c r="CS90">
        <v>1237</v>
      </c>
      <c r="CT90">
        <v>786</v>
      </c>
      <c r="CU90">
        <v>2435</v>
      </c>
      <c r="CV90">
        <v>2851</v>
      </c>
      <c r="CW90">
        <v>2786</v>
      </c>
      <c r="CX90">
        <v>2772</v>
      </c>
      <c r="CY90">
        <v>2819</v>
      </c>
      <c r="CZ90">
        <v>2548</v>
      </c>
      <c r="DA90">
        <v>3116</v>
      </c>
      <c r="DB90">
        <v>4134</v>
      </c>
      <c r="DC90">
        <v>3745</v>
      </c>
      <c r="DD90">
        <v>5859</v>
      </c>
      <c r="DE90">
        <v>6615</v>
      </c>
      <c r="DF90">
        <v>49184</v>
      </c>
      <c r="DG90">
        <v>0.109264344558462</v>
      </c>
      <c r="DH90">
        <v>24.1</v>
      </c>
      <c r="DI90">
        <v>77.400000000000006</v>
      </c>
      <c r="DJ90">
        <v>30.94</v>
      </c>
      <c r="DK90">
        <v>89.63</v>
      </c>
      <c r="DL90">
        <v>8.44</v>
      </c>
      <c r="DM90">
        <v>38.1</v>
      </c>
      <c r="DN90">
        <v>104.24</v>
      </c>
      <c r="DO90">
        <v>66.14</v>
      </c>
      <c r="DP90">
        <v>30.22</v>
      </c>
      <c r="DQ90">
        <v>16.079999999999998</v>
      </c>
      <c r="DR90">
        <v>13.46</v>
      </c>
      <c r="DS90">
        <v>41.5</v>
      </c>
      <c r="DT90">
        <v>30.43</v>
      </c>
      <c r="DU90">
        <v>3.14504103360898E-2</v>
      </c>
      <c r="DV90">
        <v>5.7</v>
      </c>
      <c r="DW90">
        <v>41.1</v>
      </c>
      <c r="DX90">
        <v>101.89</v>
      </c>
      <c r="DY90">
        <v>33.33</v>
      </c>
      <c r="DZ90">
        <v>4.8099999999999996</v>
      </c>
      <c r="EA90">
        <v>10.99</v>
      </c>
      <c r="EB90">
        <v>6.26</v>
      </c>
      <c r="EC90">
        <v>-8.7899999999999991</v>
      </c>
      <c r="ED90">
        <v>4.8099999999999996</v>
      </c>
      <c r="EE90">
        <v>7.53</v>
      </c>
      <c r="EF90">
        <v>-0.23</v>
      </c>
      <c r="EG90">
        <v>5783.3348196301886</v>
      </c>
      <c r="EH90">
        <v>153.75484712155551</v>
      </c>
      <c r="EI90">
        <v>69.239999999999995</v>
      </c>
      <c r="EJ90">
        <v>25408.31</v>
      </c>
      <c r="EK90">
        <v>1289.8800000000001</v>
      </c>
      <c r="EL90">
        <v>567.19000000000005</v>
      </c>
      <c r="EM90">
        <v>18.97</v>
      </c>
      <c r="EN90">
        <v>35.46</v>
      </c>
      <c r="EO90">
        <v>0.42</v>
      </c>
      <c r="EP90">
        <v>4.9000000000000004</v>
      </c>
      <c r="EQ90">
        <v>9.4499999999999993</v>
      </c>
      <c r="ER90">
        <v>6.56</v>
      </c>
      <c r="ES90">
        <v>3.25</v>
      </c>
      <c r="ET90">
        <v>10.56</v>
      </c>
      <c r="EU90">
        <v>1.4</v>
      </c>
      <c r="EV90">
        <v>43366</v>
      </c>
      <c r="EW90">
        <v>3475.64</v>
      </c>
      <c r="EX90">
        <v>25.68</v>
      </c>
      <c r="EY90">
        <v>61.46</v>
      </c>
      <c r="EZ90">
        <v>13.72</v>
      </c>
      <c r="FA90">
        <v>15.91</v>
      </c>
      <c r="FB90">
        <v>0.47</v>
      </c>
      <c r="FC90">
        <v>34796</v>
      </c>
      <c r="FD90">
        <v>29.53</v>
      </c>
      <c r="FE90">
        <v>37202</v>
      </c>
      <c r="FF90">
        <v>57.32</v>
      </c>
      <c r="FG90">
        <v>18.71</v>
      </c>
      <c r="FH90">
        <v>160</v>
      </c>
      <c r="FI90">
        <v>2</v>
      </c>
      <c r="FJ90">
        <v>157</v>
      </c>
      <c r="FK90">
        <v>15</v>
      </c>
      <c r="FL90">
        <v>146</v>
      </c>
      <c r="FM90">
        <v>2</v>
      </c>
      <c r="FN90">
        <v>141</v>
      </c>
      <c r="FO90">
        <v>15</v>
      </c>
      <c r="FP90">
        <v>17741</v>
      </c>
      <c r="FQ90">
        <v>271</v>
      </c>
      <c r="FR90">
        <v>15602</v>
      </c>
      <c r="FS90">
        <v>1868</v>
      </c>
      <c r="FT90">
        <v>50.64</v>
      </c>
      <c r="FU90">
        <v>28.46</v>
      </c>
      <c r="FV90">
        <v>20.9</v>
      </c>
      <c r="FW90">
        <v>88.185308704646829</v>
      </c>
      <c r="FX90">
        <v>294.36555110785417</v>
      </c>
      <c r="FY90">
        <v>6.9851957282230179</v>
      </c>
      <c r="FZ90">
        <v>790.03579573909826</v>
      </c>
      <c r="GA90">
        <v>382.55085981250107</v>
      </c>
      <c r="GB90">
        <v>76.948082472519104</v>
      </c>
      <c r="GC90">
        <v>81.599999999999994</v>
      </c>
      <c r="GD90">
        <v>90.915715879784685</v>
      </c>
      <c r="GE90">
        <v>9.0842841202153153</v>
      </c>
      <c r="GF90">
        <v>1.396411092985318</v>
      </c>
      <c r="GG90">
        <v>1.0129452143788509E-2</v>
      </c>
      <c r="GH90">
        <v>0.98987054785621142</v>
      </c>
      <c r="GI90">
        <v>8.7617582844577949E-2</v>
      </c>
      <c r="GJ90">
        <v>0</v>
      </c>
      <c r="GK90">
        <v>1.5270658983937719</v>
      </c>
      <c r="GL90">
        <v>1.5626630140366651E-2</v>
      </c>
      <c r="GM90">
        <v>0.28340807174887889</v>
      </c>
      <c r="GN90">
        <v>36.412556053811663</v>
      </c>
      <c r="GO90">
        <v>2.5112107623318381E-2</v>
      </c>
      <c r="GP90">
        <v>7.3542600896860986</v>
      </c>
      <c r="GQ90">
        <v>96.412556053811656</v>
      </c>
      <c r="GR90">
        <v>1115</v>
      </c>
      <c r="GS90">
        <v>3.5833633134784129</v>
      </c>
      <c r="GT90">
        <v>2.914645128615037</v>
      </c>
      <c r="GU90">
        <v>63.587443946188337</v>
      </c>
      <c r="GV90">
        <v>96.061479346781937</v>
      </c>
      <c r="GW90">
        <v>95.856426497756658</v>
      </c>
      <c r="GX90">
        <v>5.3132063862847367</v>
      </c>
      <c r="GY90">
        <v>250.6777792814315</v>
      </c>
      <c r="GZ90">
        <v>3.0428000000000002</v>
      </c>
      <c r="HA90">
        <v>38.094700000000003</v>
      </c>
      <c r="HB90">
        <v>0.84199999999999997</v>
      </c>
      <c r="HC90">
        <v>0.216</v>
      </c>
      <c r="HD90">
        <v>5.1999999999999998E-2</v>
      </c>
      <c r="HE90">
        <v>0.47299999999999998</v>
      </c>
      <c r="HF90">
        <v>0.14499999999999999</v>
      </c>
      <c r="HG90">
        <v>0.113</v>
      </c>
      <c r="HH90">
        <v>2.5000000000000001E-2</v>
      </c>
      <c r="HI90">
        <v>2.4E-2</v>
      </c>
      <c r="HJ90">
        <v>0.188</v>
      </c>
      <c r="HK90">
        <v>0.53900000000000003</v>
      </c>
      <c r="HL90">
        <v>0.22500000000000001</v>
      </c>
      <c r="HM90">
        <v>624.70000000000005</v>
      </c>
      <c r="HN90">
        <v>1.892803783628682</v>
      </c>
      <c r="HO90">
        <v>411.9</v>
      </c>
      <c r="HP90">
        <v>307.5</v>
      </c>
      <c r="HQ90">
        <v>380.62</v>
      </c>
      <c r="HR90">
        <v>0</v>
      </c>
      <c r="HS90">
        <v>67</v>
      </c>
      <c r="HT90">
        <v>54</v>
      </c>
      <c r="HU90">
        <v>13</v>
      </c>
      <c r="HV90">
        <v>0</v>
      </c>
      <c r="HW90">
        <v>69.866627736008425</v>
      </c>
      <c r="HX90" t="s">
        <v>417</v>
      </c>
      <c r="HY90">
        <v>398</v>
      </c>
      <c r="HZ90">
        <v>4.53</v>
      </c>
      <c r="IA90">
        <v>4.4000000000000004</v>
      </c>
      <c r="IB90">
        <v>4.9000000000000004</v>
      </c>
      <c r="IC90">
        <v>4.5999999999999996</v>
      </c>
      <c r="ID90">
        <v>4.9000000000000004</v>
      </c>
      <c r="IE90">
        <v>3.9</v>
      </c>
      <c r="IF90">
        <v>4.4000000000000004</v>
      </c>
      <c r="IG90">
        <v>4.5</v>
      </c>
      <c r="IH90">
        <v>3.9</v>
      </c>
      <c r="II90">
        <v>4.8</v>
      </c>
      <c r="IJ90">
        <v>4.4000000000000004</v>
      </c>
      <c r="IK90">
        <v>4.7</v>
      </c>
      <c r="IL90">
        <v>5</v>
      </c>
      <c r="IM90">
        <v>4.9000000000000004</v>
      </c>
      <c r="IN90">
        <v>4.8</v>
      </c>
      <c r="IO90">
        <v>5.0999999999999996</v>
      </c>
      <c r="IP90">
        <v>5</v>
      </c>
      <c r="IQ90">
        <v>4.0999999999999996</v>
      </c>
      <c r="IR90">
        <v>4.7</v>
      </c>
      <c r="IS90">
        <v>4.7</v>
      </c>
      <c r="IT90">
        <v>4.0999999999999996</v>
      </c>
      <c r="IU90">
        <v>5</v>
      </c>
      <c r="IV90">
        <v>4.9000000000000004</v>
      </c>
      <c r="IW90">
        <v>5.2</v>
      </c>
      <c r="IX90">
        <v>5</v>
      </c>
      <c r="IY90">
        <v>4.5</v>
      </c>
      <c r="IZ90">
        <v>5.2</v>
      </c>
      <c r="JA90">
        <v>4.5999999999999996</v>
      </c>
      <c r="JB90">
        <v>3.7</v>
      </c>
      <c r="JC90">
        <v>3.9</v>
      </c>
      <c r="JD90">
        <v>3.3</v>
      </c>
      <c r="JE90">
        <v>3.7</v>
      </c>
      <c r="JF90">
        <v>4.5999999999999996</v>
      </c>
      <c r="JG90" t="s">
        <v>203</v>
      </c>
      <c r="JH90">
        <v>251</v>
      </c>
      <c r="JI90">
        <v>70</v>
      </c>
      <c r="JJ90">
        <v>4.13</v>
      </c>
      <c r="JK90">
        <v>4.0999999999999996</v>
      </c>
      <c r="JL90">
        <v>4.4000000000000004</v>
      </c>
      <c r="JM90">
        <v>4.2</v>
      </c>
      <c r="JN90">
        <v>4.5999999999999996</v>
      </c>
      <c r="JO90">
        <v>3.3</v>
      </c>
      <c r="JP90">
        <v>3.8</v>
      </c>
      <c r="JQ90">
        <v>4</v>
      </c>
      <c r="JR90">
        <v>3.8</v>
      </c>
      <c r="JS90">
        <v>4.5</v>
      </c>
      <c r="JT90">
        <v>4.2</v>
      </c>
      <c r="JU90">
        <v>3.2</v>
      </c>
      <c r="JV90">
        <v>4.8</v>
      </c>
      <c r="JW90">
        <v>4.7</v>
      </c>
      <c r="JX90">
        <v>4.4000000000000004</v>
      </c>
      <c r="JY90">
        <v>4.9000000000000004</v>
      </c>
      <c r="JZ90">
        <v>4.5</v>
      </c>
      <c r="KA90">
        <v>3.8</v>
      </c>
      <c r="KB90">
        <v>4.5</v>
      </c>
      <c r="KC90">
        <v>4.3</v>
      </c>
      <c r="KD90">
        <v>3.8</v>
      </c>
      <c r="KE90">
        <v>4.4000000000000004</v>
      </c>
      <c r="KF90">
        <v>4.5</v>
      </c>
      <c r="KG90">
        <v>4.8</v>
      </c>
      <c r="KH90">
        <v>4.5999999999999996</v>
      </c>
      <c r="KI90">
        <v>4.0999999999999996</v>
      </c>
      <c r="KJ90">
        <v>4.9000000000000004</v>
      </c>
      <c r="KK90">
        <v>4.7</v>
      </c>
      <c r="KL90">
        <v>3.2</v>
      </c>
      <c r="KM90">
        <v>3.5</v>
      </c>
      <c r="KN90">
        <v>3.3</v>
      </c>
      <c r="KO90">
        <v>3.5</v>
      </c>
      <c r="KP90">
        <v>3.1</v>
      </c>
      <c r="KQ90" t="s">
        <v>418</v>
      </c>
      <c r="KR90">
        <v>98.2</v>
      </c>
      <c r="KS90">
        <v>5.71</v>
      </c>
      <c r="KT90">
        <v>14.43</v>
      </c>
      <c r="KU90">
        <v>5.15</v>
      </c>
      <c r="KV90">
        <v>25.74</v>
      </c>
      <c r="KW90">
        <v>13.11</v>
      </c>
      <c r="KX90">
        <v>13.11</v>
      </c>
      <c r="KY90">
        <v>0</v>
      </c>
      <c r="KZ90">
        <v>656.94</v>
      </c>
      <c r="LA90">
        <v>80.05</v>
      </c>
      <c r="LB90">
        <v>691.95</v>
      </c>
      <c r="LC90">
        <v>80.27</v>
      </c>
      <c r="LD90">
        <v>607.88</v>
      </c>
      <c r="LE90">
        <v>88.21</v>
      </c>
      <c r="LF90">
        <v>220.7</v>
      </c>
      <c r="LG90">
        <v>99.62</v>
      </c>
      <c r="LH90">
        <v>57.43</v>
      </c>
      <c r="LI90">
        <v>60.24</v>
      </c>
      <c r="LJ90">
        <v>-6.98</v>
      </c>
      <c r="LK90">
        <v>15.57</v>
      </c>
      <c r="LL90">
        <v>8.23</v>
      </c>
      <c r="LM90">
        <v>3.12</v>
      </c>
      <c r="LN90">
        <v>2.0099999999999998</v>
      </c>
      <c r="LO90">
        <v>5.55</v>
      </c>
      <c r="LP90">
        <v>0.42</v>
      </c>
      <c r="LQ90">
        <v>5.84</v>
      </c>
      <c r="LR90">
        <v>2.29</v>
      </c>
      <c r="LS90">
        <v>71.269930069930098</v>
      </c>
      <c r="LT90">
        <v>9.7667465261140407</v>
      </c>
      <c r="LU90">
        <v>7.2972027972028002</v>
      </c>
      <c r="LV90">
        <v>101915.75825211999</v>
      </c>
      <c r="LW90">
        <v>10435</v>
      </c>
      <c r="LX90">
        <v>6111</v>
      </c>
      <c r="LY90">
        <v>4170</v>
      </c>
      <c r="LZ90">
        <v>154</v>
      </c>
      <c r="MA90">
        <v>335</v>
      </c>
      <c r="MB90">
        <v>411</v>
      </c>
      <c r="MC90">
        <v>1029</v>
      </c>
      <c r="MD90">
        <v>3657</v>
      </c>
      <c r="ME90">
        <v>3343</v>
      </c>
      <c r="MF90">
        <v>1417</v>
      </c>
      <c r="MG90">
        <v>243</v>
      </c>
      <c r="MH90">
        <v>1430</v>
      </c>
      <c r="MI90">
        <v>878</v>
      </c>
      <c r="MJ90">
        <v>520</v>
      </c>
      <c r="MK90">
        <v>0.37195994277539302</v>
      </c>
      <c r="ML90">
        <v>33</v>
      </c>
      <c r="MM90">
        <v>40</v>
      </c>
      <c r="MN90">
        <v>50</v>
      </c>
      <c r="MO90">
        <v>178</v>
      </c>
      <c r="MP90">
        <v>495</v>
      </c>
      <c r="MQ90">
        <v>444</v>
      </c>
      <c r="MR90">
        <v>182</v>
      </c>
      <c r="MS90">
        <v>42</v>
      </c>
      <c r="MT90">
        <v>101916</v>
      </c>
      <c r="MU90">
        <v>1.06276273764685</v>
      </c>
      <c r="MV90">
        <v>45.963562753036399</v>
      </c>
      <c r="MW90">
        <v>45.410891089108901</v>
      </c>
      <c r="MX90">
        <v>45.421505376344101</v>
      </c>
      <c r="MY90">
        <v>9675.4644686451593</v>
      </c>
      <c r="MZ90">
        <v>4.6134459191397896</v>
      </c>
      <c r="NA90">
        <v>5.0688172043010802</v>
      </c>
      <c r="NB90">
        <v>104.313978494624</v>
      </c>
      <c r="NC90">
        <v>1829.2580645161299</v>
      </c>
      <c r="ND90">
        <v>0.52592592592592591</v>
      </c>
      <c r="NE90">
        <v>135</v>
      </c>
      <c r="NF90">
        <v>48.834561421119808</v>
      </c>
      <c r="NG90">
        <v>6.5465157374944152</v>
      </c>
      <c r="NH90">
        <v>3</v>
      </c>
      <c r="NI90">
        <v>7</v>
      </c>
      <c r="NJ90">
        <v>13</v>
      </c>
      <c r="NK90">
        <v>20</v>
      </c>
      <c r="NL90">
        <v>22</v>
      </c>
      <c r="NM90">
        <v>4.6153846153846163E-2</v>
      </c>
      <c r="NN90">
        <v>0.1076923076923077</v>
      </c>
      <c r="NO90">
        <v>0.2</v>
      </c>
      <c r="NP90">
        <v>0.30769230769230771</v>
      </c>
      <c r="NQ90">
        <v>0.33846153846153848</v>
      </c>
      <c r="NR90">
        <v>53.946153846153848</v>
      </c>
      <c r="NS90">
        <v>65</v>
      </c>
      <c r="NT90">
        <v>0.49275362318840582</v>
      </c>
      <c r="NU90">
        <v>69</v>
      </c>
      <c r="NV90">
        <v>20</v>
      </c>
      <c r="NW90">
        <v>1</v>
      </c>
      <c r="NX90">
        <v>0</v>
      </c>
      <c r="NY90">
        <v>0</v>
      </c>
      <c r="NZ90">
        <v>0</v>
      </c>
      <c r="OA90">
        <v>0</v>
      </c>
      <c r="OB90">
        <v>1</v>
      </c>
      <c r="OC90">
        <v>0</v>
      </c>
      <c r="OD90">
        <v>0</v>
      </c>
      <c r="OE90">
        <v>3.5555555555555549</v>
      </c>
      <c r="OF90">
        <v>11.60726183127572</v>
      </c>
      <c r="OG90">
        <v>54</v>
      </c>
      <c r="OH90">
        <v>0.1851851851851852</v>
      </c>
      <c r="OI90">
        <v>0.20370370370370369</v>
      </c>
      <c r="OJ90">
        <v>0.33333333333333331</v>
      </c>
      <c r="OK90">
        <v>9.2592592592592587E-2</v>
      </c>
      <c r="OL90">
        <v>0.14814814814814811</v>
      </c>
      <c r="OM90">
        <v>3.7037037037037028E-2</v>
      </c>
      <c r="ON90">
        <v>0</v>
      </c>
      <c r="OO90">
        <v>48</v>
      </c>
      <c r="OP90">
        <v>50</v>
      </c>
      <c r="OQ90">
        <v>314</v>
      </c>
      <c r="OR90">
        <v>266</v>
      </c>
      <c r="OS90">
        <v>59</v>
      </c>
      <c r="OT90">
        <v>6.5128900949796467E-2</v>
      </c>
      <c r="OU90">
        <v>6.7842605156037988E-2</v>
      </c>
      <c r="OV90">
        <v>0.42605156037991859</v>
      </c>
      <c r="OW90">
        <v>0.36092265943012208</v>
      </c>
      <c r="OX90">
        <v>8.0054274084124827E-2</v>
      </c>
      <c r="OY90">
        <v>45.698778833107191</v>
      </c>
      <c r="OZ90">
        <v>737</v>
      </c>
      <c r="PA90">
        <v>0.45440729483282682</v>
      </c>
      <c r="PB90">
        <v>658</v>
      </c>
      <c r="PC90">
        <v>9.4724500319408218</v>
      </c>
      <c r="PD90">
        <v>14262</v>
      </c>
      <c r="PE90">
        <v>0.2113308091431777</v>
      </c>
      <c r="PF90">
        <v>0.23208526153414669</v>
      </c>
      <c r="PG90">
        <v>0.2189734960033656</v>
      </c>
      <c r="PH90">
        <v>0.220445940260833</v>
      </c>
      <c r="PI90">
        <v>0.1060159865376525</v>
      </c>
      <c r="PJ90">
        <v>1.086804094797364E-2</v>
      </c>
      <c r="PK90">
        <v>2.8046557285093252E-4</v>
      </c>
      <c r="PL90">
        <v>13941</v>
      </c>
      <c r="PM90">
        <v>12254</v>
      </c>
      <c r="PN90">
        <v>21653</v>
      </c>
      <c r="PO90">
        <v>22139</v>
      </c>
      <c r="PP90">
        <v>21747</v>
      </c>
      <c r="PQ90">
        <v>15.2</v>
      </c>
      <c r="PR90">
        <v>13.4</v>
      </c>
      <c r="PS90">
        <v>23.6</v>
      </c>
      <c r="PT90">
        <v>24.1</v>
      </c>
      <c r="PU90">
        <v>23.7</v>
      </c>
      <c r="PV90">
        <v>45.7</v>
      </c>
      <c r="PW90">
        <v>0.5144582207993994</v>
      </c>
    </row>
    <row r="91" spans="1:439" x14ac:dyDescent="0.3">
      <c r="A91" t="s">
        <v>800</v>
      </c>
      <c r="B91" t="s">
        <v>814</v>
      </c>
      <c r="C91">
        <v>1</v>
      </c>
      <c r="D91" t="s">
        <v>816</v>
      </c>
      <c r="E91" t="s">
        <v>822</v>
      </c>
      <c r="F91" t="s">
        <v>319</v>
      </c>
      <c r="G91" t="s">
        <v>320</v>
      </c>
      <c r="H91" t="s">
        <v>321</v>
      </c>
      <c r="I91" t="s">
        <v>322</v>
      </c>
      <c r="J91" t="s">
        <v>323</v>
      </c>
      <c r="K91">
        <v>7.1958739999999999</v>
      </c>
      <c r="L91">
        <v>51.271287999999998</v>
      </c>
      <c r="M91" t="s">
        <v>324</v>
      </c>
      <c r="N91" t="s">
        <v>862</v>
      </c>
      <c r="O91" t="s">
        <v>862</v>
      </c>
      <c r="P91" t="s">
        <v>830</v>
      </c>
      <c r="Q91">
        <v>1</v>
      </c>
      <c r="R91">
        <v>11</v>
      </c>
      <c r="S91">
        <v>52</v>
      </c>
      <c r="T91">
        <v>72</v>
      </c>
      <c r="U91">
        <v>112</v>
      </c>
      <c r="V91">
        <v>5111000</v>
      </c>
      <c r="W91" t="s">
        <v>313</v>
      </c>
      <c r="X91">
        <v>0</v>
      </c>
      <c r="Y91">
        <v>168.39</v>
      </c>
      <c r="Z91">
        <v>40</v>
      </c>
      <c r="AA91">
        <v>7.7160000000000002</v>
      </c>
      <c r="AB91">
        <v>8.73</v>
      </c>
      <c r="AC91">
        <v>28.8</v>
      </c>
      <c r="AD91">
        <v>14.3</v>
      </c>
      <c r="AE91">
        <v>32.32</v>
      </c>
      <c r="AF91">
        <v>19.39</v>
      </c>
      <c r="AG91">
        <v>799</v>
      </c>
      <c r="AH91">
        <v>14.78</v>
      </c>
      <c r="AI91">
        <v>4.68</v>
      </c>
      <c r="AJ91">
        <v>13.6</v>
      </c>
      <c r="AK91">
        <v>567390</v>
      </c>
      <c r="AL91">
        <v>2455</v>
      </c>
      <c r="AM91">
        <v>18</v>
      </c>
      <c r="AN91">
        <v>84.99</v>
      </c>
      <c r="AO91">
        <v>17.72</v>
      </c>
      <c r="AP91">
        <v>1.95</v>
      </c>
      <c r="AQ91">
        <v>43.2</v>
      </c>
      <c r="AR91">
        <v>29.015905729054129</v>
      </c>
      <c r="AS91">
        <v>4.34</v>
      </c>
      <c r="AT91">
        <v>304.36</v>
      </c>
      <c r="AU91">
        <v>358876</v>
      </c>
      <c r="AV91">
        <v>2136.166666666667</v>
      </c>
      <c r="AW91">
        <v>175788</v>
      </c>
      <c r="AX91">
        <v>183088</v>
      </c>
      <c r="AY91">
        <v>4.66</v>
      </c>
      <c r="AZ91">
        <v>-39.200000000000003</v>
      </c>
      <c r="BA91">
        <v>43.4</v>
      </c>
      <c r="BB91">
        <v>53.404166666666669</v>
      </c>
      <c r="BC91">
        <v>2908.95</v>
      </c>
      <c r="BD91">
        <v>0.50950860594308767</v>
      </c>
      <c r="BE91">
        <v>10068</v>
      </c>
      <c r="BF91">
        <v>10557</v>
      </c>
      <c r="BG91">
        <v>14627</v>
      </c>
      <c r="BH91">
        <v>17159</v>
      </c>
      <c r="BI91">
        <v>10662</v>
      </c>
      <c r="BJ91">
        <v>7562</v>
      </c>
      <c r="BK91">
        <v>20931</v>
      </c>
      <c r="BL91">
        <v>23432</v>
      </c>
      <c r="BM91">
        <v>24701</v>
      </c>
      <c r="BN91">
        <v>23719</v>
      </c>
      <c r="BO91">
        <v>22634</v>
      </c>
      <c r="BP91">
        <v>20202</v>
      </c>
      <c r="BQ91">
        <v>23074</v>
      </c>
      <c r="BR91">
        <v>28383</v>
      </c>
      <c r="BS91">
        <v>25979</v>
      </c>
      <c r="BT91">
        <v>36891</v>
      </c>
      <c r="BU91">
        <v>38011</v>
      </c>
      <c r="BV91">
        <v>358938</v>
      </c>
      <c r="BW91">
        <v>5226</v>
      </c>
      <c r="BX91">
        <v>5426</v>
      </c>
      <c r="BY91">
        <v>7533</v>
      </c>
      <c r="BZ91">
        <v>8913</v>
      </c>
      <c r="CA91">
        <v>5590</v>
      </c>
      <c r="CB91">
        <v>3923</v>
      </c>
      <c r="CC91">
        <v>10569</v>
      </c>
      <c r="CD91">
        <v>12124</v>
      </c>
      <c r="CE91">
        <v>12879</v>
      </c>
      <c r="CF91">
        <v>12176</v>
      </c>
      <c r="CG91">
        <v>11472</v>
      </c>
      <c r="CH91">
        <v>10109</v>
      </c>
      <c r="CI91">
        <v>11541</v>
      </c>
      <c r="CJ91">
        <v>14327</v>
      </c>
      <c r="CK91">
        <v>12985</v>
      </c>
      <c r="CL91">
        <v>17004</v>
      </c>
      <c r="CM91">
        <v>14960</v>
      </c>
      <c r="CN91">
        <v>176056</v>
      </c>
      <c r="CO91">
        <v>4842</v>
      </c>
      <c r="CP91">
        <v>5131</v>
      </c>
      <c r="CQ91">
        <v>7094</v>
      </c>
      <c r="CR91">
        <v>8246</v>
      </c>
      <c r="CS91">
        <v>5072</v>
      </c>
      <c r="CT91">
        <v>3639</v>
      </c>
      <c r="CU91">
        <v>10362</v>
      </c>
      <c r="CV91">
        <v>11308</v>
      </c>
      <c r="CW91">
        <v>11822</v>
      </c>
      <c r="CX91">
        <v>11543</v>
      </c>
      <c r="CY91">
        <v>11162</v>
      </c>
      <c r="CZ91">
        <v>10093</v>
      </c>
      <c r="DA91">
        <v>11533</v>
      </c>
      <c r="DB91">
        <v>14056</v>
      </c>
      <c r="DC91">
        <v>12994</v>
      </c>
      <c r="DD91">
        <v>19887</v>
      </c>
      <c r="DE91">
        <v>23051</v>
      </c>
      <c r="DF91">
        <v>182882</v>
      </c>
      <c r="DG91">
        <v>0.21044037494845</v>
      </c>
      <c r="DH91">
        <v>33.799999999999997</v>
      </c>
      <c r="DI91">
        <v>73.599999999999994</v>
      </c>
      <c r="DJ91">
        <v>22.09</v>
      </c>
      <c r="DK91">
        <v>82.59</v>
      </c>
      <c r="DL91">
        <v>9.41</v>
      </c>
      <c r="DM91">
        <v>41.17</v>
      </c>
      <c r="DN91">
        <v>109.94</v>
      </c>
      <c r="DO91">
        <v>68.77</v>
      </c>
      <c r="DP91">
        <v>28.68</v>
      </c>
      <c r="DQ91">
        <v>13.92</v>
      </c>
      <c r="DR91">
        <v>81.86</v>
      </c>
      <c r="DS91">
        <v>81.86</v>
      </c>
      <c r="DT91">
        <v>66.33</v>
      </c>
      <c r="DU91">
        <v>6.4328626043535897E-2</v>
      </c>
      <c r="DV91">
        <v>6.8</v>
      </c>
      <c r="DW91">
        <v>36.9</v>
      </c>
      <c r="DX91">
        <v>99.91</v>
      </c>
      <c r="DY91">
        <v>33.75</v>
      </c>
      <c r="DZ91">
        <v>-1.8</v>
      </c>
      <c r="EA91">
        <v>17.66</v>
      </c>
      <c r="EB91">
        <v>-3.82</v>
      </c>
      <c r="EC91">
        <v>24.26</v>
      </c>
      <c r="ED91">
        <v>-1.3</v>
      </c>
      <c r="EE91">
        <v>-5.38</v>
      </c>
      <c r="EF91">
        <v>-2.86</v>
      </c>
      <c r="EG91">
        <v>9064.133572598892</v>
      </c>
      <c r="EH91">
        <v>126.2274434623658</v>
      </c>
      <c r="EI91">
        <v>77.41</v>
      </c>
      <c r="EJ91">
        <v>25139.69</v>
      </c>
      <c r="EK91">
        <v>1238.5899999999999</v>
      </c>
      <c r="EL91">
        <v>654.09</v>
      </c>
      <c r="EM91">
        <v>13.77</v>
      </c>
      <c r="EN91">
        <v>42.49</v>
      </c>
      <c r="EO91">
        <v>0.48</v>
      </c>
      <c r="EP91">
        <v>3.74</v>
      </c>
      <c r="EQ91">
        <v>10.97</v>
      </c>
      <c r="ER91">
        <v>11.49</v>
      </c>
      <c r="ES91">
        <v>5.53</v>
      </c>
      <c r="ET91">
        <v>8.57</v>
      </c>
      <c r="EU91">
        <v>2.5299999999999998</v>
      </c>
      <c r="EV91">
        <v>46057</v>
      </c>
      <c r="EW91">
        <v>3630.18</v>
      </c>
      <c r="EX91">
        <v>22.14</v>
      </c>
      <c r="EY91">
        <v>57.95</v>
      </c>
      <c r="EZ91">
        <v>17.55</v>
      </c>
      <c r="FA91">
        <v>17.170000000000002</v>
      </c>
      <c r="FB91">
        <v>0.64</v>
      </c>
      <c r="FC91">
        <v>130962</v>
      </c>
      <c r="FD91">
        <v>29.49</v>
      </c>
      <c r="FE91">
        <v>133885</v>
      </c>
      <c r="FF91">
        <v>71.989999999999995</v>
      </c>
      <c r="FG91">
        <v>19.38</v>
      </c>
      <c r="FH91">
        <v>616</v>
      </c>
      <c r="FI91">
        <v>10</v>
      </c>
      <c r="FJ91">
        <v>614</v>
      </c>
      <c r="FK91">
        <v>0</v>
      </c>
      <c r="FL91">
        <v>549</v>
      </c>
      <c r="FM91">
        <v>10</v>
      </c>
      <c r="FN91">
        <v>546</v>
      </c>
      <c r="FO91">
        <v>0</v>
      </c>
      <c r="FP91">
        <v>99919</v>
      </c>
      <c r="FQ91">
        <v>2571</v>
      </c>
      <c r="FR91">
        <v>97348</v>
      </c>
      <c r="FS91">
        <v>0</v>
      </c>
      <c r="FT91">
        <v>37.72</v>
      </c>
      <c r="FU91">
        <v>30.69</v>
      </c>
      <c r="FV91">
        <v>31.59</v>
      </c>
      <c r="FW91">
        <v>304.05067986463808</v>
      </c>
      <c r="FX91">
        <v>760.71141165453298</v>
      </c>
      <c r="FY91">
        <v>4.3764151686510688</v>
      </c>
      <c r="FZ91">
        <v>1937.6727144121351</v>
      </c>
      <c r="GA91">
        <v>1064.762091519171</v>
      </c>
      <c r="GB91">
        <v>71.444261371962682</v>
      </c>
      <c r="GC91">
        <v>88.6</v>
      </c>
      <c r="GD91">
        <v>88.777703689113054</v>
      </c>
      <c r="GE91">
        <v>11.22229631088695</v>
      </c>
      <c r="GF91">
        <v>1.2132759680393359</v>
      </c>
      <c r="GG91">
        <v>2.2404387669303721E-2</v>
      </c>
      <c r="GH91">
        <v>0.97759561233069636</v>
      </c>
      <c r="GI91">
        <v>3.8442440892082421E-3</v>
      </c>
      <c r="GJ91">
        <v>0</v>
      </c>
      <c r="GK91">
        <v>2.184559670640533</v>
      </c>
      <c r="GL91">
        <v>5.0065406524349751E-2</v>
      </c>
      <c r="GM91">
        <v>0.36255619781631337</v>
      </c>
      <c r="GN91">
        <v>49.132947976878611</v>
      </c>
      <c r="GO91">
        <v>6.8079640333975594E-2</v>
      </c>
      <c r="GP91">
        <v>10.051380860629409</v>
      </c>
      <c r="GQ91">
        <v>98.426461143224159</v>
      </c>
      <c r="GR91">
        <v>3114</v>
      </c>
      <c r="GS91">
        <v>3.7131967621405271</v>
      </c>
      <c r="GT91">
        <v>2.924596982558834</v>
      </c>
      <c r="GU91">
        <v>50.867052023121389</v>
      </c>
      <c r="GV91">
        <v>97.772606382978722</v>
      </c>
      <c r="GW91">
        <v>98.14690350456074</v>
      </c>
      <c r="GX91">
        <v>6.337869592376018</v>
      </c>
      <c r="GY91">
        <v>337.04806252819009</v>
      </c>
      <c r="GZ91">
        <v>3.1280000000000001</v>
      </c>
      <c r="HA91">
        <v>36.153100000000002</v>
      </c>
      <c r="HB91">
        <v>0.84699999999999998</v>
      </c>
      <c r="HC91">
        <v>0.23400000000000001</v>
      </c>
      <c r="HD91">
        <v>5.7000000000000002E-2</v>
      </c>
      <c r="HE91">
        <v>0.40300000000000002</v>
      </c>
      <c r="HF91">
        <v>0.15</v>
      </c>
      <c r="HG91">
        <v>0.156</v>
      </c>
      <c r="HH91">
        <v>3.5999999999999997E-2</v>
      </c>
      <c r="HI91">
        <v>3.1E-2</v>
      </c>
      <c r="HJ91">
        <v>0.214</v>
      </c>
      <c r="HK91">
        <v>0.49</v>
      </c>
      <c r="HL91">
        <v>0.22900000000000001</v>
      </c>
      <c r="HM91">
        <v>502</v>
      </c>
      <c r="HN91">
        <v>1.961541907449716</v>
      </c>
      <c r="HO91">
        <v>347.75</v>
      </c>
      <c r="HP91">
        <v>305.3</v>
      </c>
      <c r="HQ91">
        <v>356.67</v>
      </c>
      <c r="HR91">
        <v>1.95</v>
      </c>
      <c r="HS91">
        <v>222</v>
      </c>
      <c r="HT91">
        <v>172</v>
      </c>
      <c r="HU91">
        <v>49</v>
      </c>
      <c r="HV91">
        <v>1</v>
      </c>
      <c r="HW91">
        <v>61.859806729901138</v>
      </c>
      <c r="HX91" t="s">
        <v>324</v>
      </c>
      <c r="HY91">
        <v>1080</v>
      </c>
      <c r="HZ91">
        <v>4.3</v>
      </c>
      <c r="IA91">
        <v>4.0999999999999996</v>
      </c>
      <c r="IB91">
        <v>4.5</v>
      </c>
      <c r="IC91">
        <v>4.4000000000000004</v>
      </c>
      <c r="ID91">
        <v>4.7</v>
      </c>
      <c r="IE91">
        <v>3.8</v>
      </c>
      <c r="IF91">
        <v>3.9</v>
      </c>
      <c r="IG91">
        <v>4.3</v>
      </c>
      <c r="IH91">
        <v>4.0999999999999996</v>
      </c>
      <c r="II91">
        <v>4.2</v>
      </c>
      <c r="IJ91">
        <v>3.9</v>
      </c>
      <c r="IK91">
        <v>3.9</v>
      </c>
      <c r="IL91">
        <v>5</v>
      </c>
      <c r="IM91">
        <v>4.2</v>
      </c>
      <c r="IN91">
        <v>5</v>
      </c>
      <c r="IO91">
        <v>4.4000000000000004</v>
      </c>
      <c r="IP91">
        <v>4.7</v>
      </c>
      <c r="IQ91">
        <v>4</v>
      </c>
      <c r="IR91">
        <v>4.7</v>
      </c>
      <c r="IS91">
        <v>4.5</v>
      </c>
      <c r="IT91">
        <v>3.6</v>
      </c>
      <c r="IU91">
        <v>4.7</v>
      </c>
      <c r="IV91">
        <v>4.9000000000000004</v>
      </c>
      <c r="IW91">
        <v>4.9000000000000004</v>
      </c>
      <c r="IX91">
        <v>4.4000000000000004</v>
      </c>
      <c r="IY91">
        <v>4.4000000000000004</v>
      </c>
      <c r="IZ91">
        <v>5.0999999999999996</v>
      </c>
      <c r="JA91">
        <v>4.5</v>
      </c>
      <c r="JB91">
        <v>3.7</v>
      </c>
      <c r="JC91">
        <v>4</v>
      </c>
      <c r="JD91">
        <v>3</v>
      </c>
      <c r="JE91">
        <v>3.8</v>
      </c>
      <c r="JF91">
        <v>4.7</v>
      </c>
      <c r="JG91" t="s">
        <v>203</v>
      </c>
      <c r="JH91">
        <v>806</v>
      </c>
      <c r="JI91">
        <v>21</v>
      </c>
      <c r="JJ91">
        <v>4.2699999999999996</v>
      </c>
      <c r="JK91">
        <v>4.2</v>
      </c>
      <c r="JL91">
        <v>4.5</v>
      </c>
      <c r="JM91">
        <v>4.4000000000000004</v>
      </c>
      <c r="JN91">
        <v>4.7</v>
      </c>
      <c r="JO91">
        <v>3.6</v>
      </c>
      <c r="JP91">
        <v>3.9</v>
      </c>
      <c r="JQ91">
        <v>4.4000000000000004</v>
      </c>
      <c r="JR91">
        <v>4</v>
      </c>
      <c r="JS91">
        <v>4.3</v>
      </c>
      <c r="JT91">
        <v>4.2</v>
      </c>
      <c r="JU91">
        <v>4</v>
      </c>
      <c r="JV91">
        <v>5</v>
      </c>
      <c r="JW91">
        <v>4.2</v>
      </c>
      <c r="JX91">
        <v>5</v>
      </c>
      <c r="JY91">
        <v>4.4000000000000004</v>
      </c>
      <c r="JZ91">
        <v>4.8</v>
      </c>
      <c r="KA91">
        <v>3.9</v>
      </c>
      <c r="KB91">
        <v>4.7</v>
      </c>
      <c r="KC91">
        <v>4.4000000000000004</v>
      </c>
      <c r="KD91">
        <v>3.5</v>
      </c>
      <c r="KE91">
        <v>4.7</v>
      </c>
      <c r="KF91">
        <v>4.9000000000000004</v>
      </c>
      <c r="KG91">
        <v>5</v>
      </c>
      <c r="KH91">
        <v>4.5</v>
      </c>
      <c r="KI91">
        <v>4.2</v>
      </c>
      <c r="KJ91">
        <v>5</v>
      </c>
      <c r="KK91">
        <v>4.8</v>
      </c>
      <c r="KL91">
        <v>3.7</v>
      </c>
      <c r="KM91">
        <v>4</v>
      </c>
      <c r="KN91">
        <v>2.9</v>
      </c>
      <c r="KO91">
        <v>3.8</v>
      </c>
      <c r="KP91">
        <v>3.7</v>
      </c>
      <c r="KQ91" t="s">
        <v>203</v>
      </c>
      <c r="KR91">
        <v>99.1</v>
      </c>
      <c r="KS91">
        <v>6.86</v>
      </c>
      <c r="KT91">
        <v>18.059999999999999</v>
      </c>
      <c r="KU91">
        <v>3.93</v>
      </c>
      <c r="KV91">
        <v>31.8</v>
      </c>
      <c r="KW91">
        <v>0</v>
      </c>
      <c r="KX91">
        <v>0</v>
      </c>
      <c r="KY91">
        <v>0</v>
      </c>
      <c r="KZ91">
        <v>569.78</v>
      </c>
      <c r="LA91">
        <v>86.2</v>
      </c>
      <c r="LB91">
        <v>670.14</v>
      </c>
      <c r="LC91">
        <v>80.23</v>
      </c>
      <c r="LD91">
        <v>567.45000000000005</v>
      </c>
      <c r="LE91">
        <v>90.03</v>
      </c>
      <c r="LF91">
        <v>176.44</v>
      </c>
      <c r="LG91">
        <v>99.81</v>
      </c>
      <c r="LH91">
        <v>39.92</v>
      </c>
      <c r="LI91">
        <v>41.28</v>
      </c>
      <c r="LJ91">
        <v>-2.29</v>
      </c>
      <c r="LK91">
        <v>14.08</v>
      </c>
      <c r="LL91">
        <v>7.75</v>
      </c>
      <c r="LM91">
        <v>3.06</v>
      </c>
      <c r="LN91">
        <v>1.89</v>
      </c>
      <c r="LO91">
        <v>10.35</v>
      </c>
      <c r="LP91">
        <v>0.97</v>
      </c>
      <c r="LQ91">
        <v>12</v>
      </c>
      <c r="LR91">
        <v>2.88</v>
      </c>
      <c r="LS91">
        <v>88.697006719609007</v>
      </c>
      <c r="LT91">
        <v>8.3436961268819694</v>
      </c>
      <c r="LU91">
        <v>10.6304215027489</v>
      </c>
      <c r="LV91">
        <v>145196.86891831999</v>
      </c>
      <c r="LW91">
        <v>17402</v>
      </c>
      <c r="LX91">
        <v>10313</v>
      </c>
      <c r="LY91">
        <v>6678</v>
      </c>
      <c r="LZ91">
        <v>411</v>
      </c>
      <c r="MA91">
        <v>674</v>
      </c>
      <c r="MB91">
        <v>768</v>
      </c>
      <c r="MC91">
        <v>2479</v>
      </c>
      <c r="MD91">
        <v>5605</v>
      </c>
      <c r="ME91">
        <v>5400</v>
      </c>
      <c r="MF91">
        <v>1776</v>
      </c>
      <c r="MG91">
        <v>700</v>
      </c>
      <c r="MH91">
        <v>1637</v>
      </c>
      <c r="MI91">
        <v>1038</v>
      </c>
      <c r="MJ91">
        <v>563</v>
      </c>
      <c r="MK91">
        <v>0.35165521549031897</v>
      </c>
      <c r="ML91">
        <v>36</v>
      </c>
      <c r="MM91">
        <v>78</v>
      </c>
      <c r="MN91">
        <v>64</v>
      </c>
      <c r="MO91">
        <v>221</v>
      </c>
      <c r="MP91">
        <v>509</v>
      </c>
      <c r="MQ91">
        <v>541</v>
      </c>
      <c r="MR91">
        <v>192</v>
      </c>
      <c r="MS91">
        <v>33</v>
      </c>
      <c r="MT91">
        <v>145197</v>
      </c>
      <c r="MU91">
        <v>0.40458784905738998</v>
      </c>
      <c r="MV91">
        <v>44.1681034482759</v>
      </c>
      <c r="MW91">
        <v>43.676923076923103</v>
      </c>
      <c r="MX91">
        <v>43.831891223733003</v>
      </c>
      <c r="MY91">
        <v>7198.4509482447502</v>
      </c>
      <c r="MZ91">
        <v>4.4387459006180503</v>
      </c>
      <c r="NA91">
        <v>4.7354758961681096</v>
      </c>
      <c r="NB91">
        <v>96.541409147095194</v>
      </c>
      <c r="NC91">
        <v>1384.2533992583401</v>
      </c>
      <c r="ND91">
        <v>0.55585106382978722</v>
      </c>
      <c r="NE91">
        <v>376</v>
      </c>
      <c r="NF91">
        <v>59.540351272336721</v>
      </c>
      <c r="NG91">
        <v>9.582271894645416</v>
      </c>
      <c r="NH91">
        <v>120</v>
      </c>
      <c r="NI91">
        <v>134</v>
      </c>
      <c r="NJ91">
        <v>216</v>
      </c>
      <c r="NK91">
        <v>385</v>
      </c>
      <c r="NL91">
        <v>391</v>
      </c>
      <c r="NM91">
        <v>9.6308186195826651E-2</v>
      </c>
      <c r="NN91">
        <v>0.1075441412520064</v>
      </c>
      <c r="NO91">
        <v>0.17335473515248789</v>
      </c>
      <c r="NP91">
        <v>0.3089887640449438</v>
      </c>
      <c r="NQ91">
        <v>0.31380417335473509</v>
      </c>
      <c r="NR91">
        <v>51.255216693418937</v>
      </c>
      <c r="NS91">
        <v>1246</v>
      </c>
      <c r="NT91">
        <v>0.5155875299760192</v>
      </c>
      <c r="NU91">
        <v>1251</v>
      </c>
      <c r="NV91">
        <v>14.234817216530979</v>
      </c>
      <c r="NW91">
        <v>52</v>
      </c>
      <c r="NX91">
        <v>0.25</v>
      </c>
      <c r="NY91">
        <v>0.19230769230769229</v>
      </c>
      <c r="NZ91">
        <v>0.15384615384615391</v>
      </c>
      <c r="OA91">
        <v>0.13461538461538461</v>
      </c>
      <c r="OB91">
        <v>0.21153846153846151</v>
      </c>
      <c r="OC91">
        <v>5.7692307692307702E-2</v>
      </c>
      <c r="OD91">
        <v>0</v>
      </c>
      <c r="OE91">
        <v>3.540913921360255</v>
      </c>
      <c r="OF91">
        <v>14.562713183144639</v>
      </c>
      <c r="OG91">
        <v>941</v>
      </c>
      <c r="OH91">
        <v>0.15409139213602549</v>
      </c>
      <c r="OI91">
        <v>0.29861849096705628</v>
      </c>
      <c r="OJ91">
        <v>0.26354941551540911</v>
      </c>
      <c r="OK91">
        <v>0.13708820403825719</v>
      </c>
      <c r="OL91">
        <v>9.7768331562167909E-2</v>
      </c>
      <c r="OM91">
        <v>3.4006376195536661E-2</v>
      </c>
      <c r="ON91">
        <v>1.487778958554729E-2</v>
      </c>
      <c r="OO91">
        <v>46</v>
      </c>
      <c r="OP91">
        <v>70</v>
      </c>
      <c r="OQ91">
        <v>363</v>
      </c>
      <c r="OR91">
        <v>366</v>
      </c>
      <c r="OS91">
        <v>83</v>
      </c>
      <c r="OT91">
        <v>4.9568965517241381E-2</v>
      </c>
      <c r="OU91">
        <v>7.5431034482758619E-2</v>
      </c>
      <c r="OV91">
        <v>0.39116379310344829</v>
      </c>
      <c r="OW91">
        <v>0.39439655172413801</v>
      </c>
      <c r="OX91">
        <v>8.9439655172413798E-2</v>
      </c>
      <c r="OY91">
        <v>46.726293103448278</v>
      </c>
      <c r="OZ91">
        <v>928</v>
      </c>
      <c r="PA91">
        <v>0.4039408866995074</v>
      </c>
      <c r="PB91">
        <v>812</v>
      </c>
      <c r="PC91">
        <v>7.0102882567016342</v>
      </c>
      <c r="PD91">
        <v>13155</v>
      </c>
      <c r="PE91">
        <v>0.27768909160015198</v>
      </c>
      <c r="PF91">
        <v>0.28331432915241361</v>
      </c>
      <c r="PG91">
        <v>0.21885214747244389</v>
      </c>
      <c r="PH91">
        <v>0.15233751425313569</v>
      </c>
      <c r="PI91">
        <v>6.1877613074876471E-2</v>
      </c>
      <c r="PJ91">
        <v>5.7012542759407071E-3</v>
      </c>
      <c r="PK91">
        <v>2.280501710376283E-4</v>
      </c>
      <c r="PL91">
        <v>62786</v>
      </c>
      <c r="PM91">
        <v>51593</v>
      </c>
      <c r="PN91">
        <v>89282</v>
      </c>
      <c r="PO91">
        <v>78982</v>
      </c>
      <c r="PP91">
        <v>74126</v>
      </c>
      <c r="PQ91">
        <v>17.600000000000001</v>
      </c>
      <c r="PR91">
        <v>14.5</v>
      </c>
      <c r="PS91">
        <v>25</v>
      </c>
      <c r="PT91">
        <v>22.1</v>
      </c>
      <c r="PU91">
        <v>20.8</v>
      </c>
      <c r="PV91">
        <v>43.4</v>
      </c>
      <c r="PW91">
        <v>0.51017064389928557</v>
      </c>
    </row>
    <row r="92" spans="1:439" x14ac:dyDescent="0.3">
      <c r="A92" t="s">
        <v>800</v>
      </c>
      <c r="B92" t="s">
        <v>813</v>
      </c>
      <c r="C92">
        <v>2</v>
      </c>
      <c r="D92" t="s">
        <v>816</v>
      </c>
      <c r="E92" t="s">
        <v>820</v>
      </c>
      <c r="F92" t="s">
        <v>319</v>
      </c>
      <c r="G92" t="s">
        <v>591</v>
      </c>
      <c r="H92" t="s">
        <v>592</v>
      </c>
      <c r="I92" t="s">
        <v>593</v>
      </c>
      <c r="J92" t="s">
        <v>594</v>
      </c>
      <c r="K92">
        <v>8.3430110000000006</v>
      </c>
      <c r="L92">
        <v>47.819631999999999</v>
      </c>
      <c r="M92" s="22" t="s">
        <v>795</v>
      </c>
      <c r="N92" t="s">
        <v>1055</v>
      </c>
      <c r="O92" t="s">
        <v>595</v>
      </c>
      <c r="P92" t="s">
        <v>510</v>
      </c>
      <c r="Q92">
        <v>2</v>
      </c>
      <c r="R92">
        <v>22</v>
      </c>
      <c r="S92">
        <v>55</v>
      </c>
      <c r="T92">
        <v>77</v>
      </c>
      <c r="U92">
        <v>225</v>
      </c>
      <c r="V92">
        <v>0</v>
      </c>
      <c r="W92" t="s">
        <v>900</v>
      </c>
      <c r="X92">
        <v>100</v>
      </c>
      <c r="Y92">
        <v>106.42</v>
      </c>
      <c r="Z92">
        <v>3.9846363465514001</v>
      </c>
      <c r="AA92">
        <v>1.9151329637286221</v>
      </c>
      <c r="AB92">
        <v>1.9249793271941369</v>
      </c>
      <c r="AC92">
        <v>50.422082315354253</v>
      </c>
      <c r="AD92">
        <v>18.049107310655891</v>
      </c>
      <c r="AE92">
        <v>36.507957150911487</v>
      </c>
      <c r="AF92">
        <v>196.0119949257658</v>
      </c>
      <c r="AG92">
        <v>54.552809622251452</v>
      </c>
      <c r="AH92">
        <v>1.177846269498215</v>
      </c>
      <c r="AI92">
        <v>3.5578190189813941</v>
      </c>
      <c r="AJ92">
        <v>14.483950385265929</v>
      </c>
      <c r="AK92">
        <v>23625</v>
      </c>
      <c r="AL92">
        <v>0</v>
      </c>
      <c r="AM92">
        <v>2</v>
      </c>
      <c r="AN92">
        <v>161.41999999999999</v>
      </c>
      <c r="AO92">
        <v>35.770000000000003</v>
      </c>
      <c r="AP92">
        <v>2.2999999999999998</v>
      </c>
      <c r="AQ92">
        <v>52.21</v>
      </c>
      <c r="AR92">
        <v>54.276114063777591</v>
      </c>
      <c r="AS92">
        <v>5.32</v>
      </c>
      <c r="AT92">
        <v>135.25</v>
      </c>
      <c r="AU92">
        <v>8204</v>
      </c>
      <c r="AV92">
        <v>77.396226415094333</v>
      </c>
      <c r="AW92">
        <v>4169</v>
      </c>
      <c r="AX92">
        <v>4035</v>
      </c>
      <c r="AY92">
        <v>3.19</v>
      </c>
      <c r="AZ92">
        <v>-48.9</v>
      </c>
      <c r="BA92">
        <v>44.727961969770838</v>
      </c>
      <c r="BB92">
        <v>19.34905660377358</v>
      </c>
      <c r="BC92">
        <v>105.59</v>
      </c>
      <c r="BD92">
        <v>0.49134707798711719</v>
      </c>
      <c r="BE92">
        <v>226</v>
      </c>
      <c r="BF92">
        <v>250</v>
      </c>
      <c r="BG92">
        <v>284</v>
      </c>
      <c r="BH92">
        <v>370</v>
      </c>
      <c r="BI92">
        <v>262</v>
      </c>
      <c r="BJ92">
        <v>181</v>
      </c>
      <c r="BK92">
        <v>408</v>
      </c>
      <c r="BL92">
        <v>464</v>
      </c>
      <c r="BM92">
        <v>495</v>
      </c>
      <c r="BN92">
        <v>485</v>
      </c>
      <c r="BO92">
        <v>496</v>
      </c>
      <c r="BP92">
        <v>457</v>
      </c>
      <c r="BQ92">
        <v>583</v>
      </c>
      <c r="BR92">
        <v>722</v>
      </c>
      <c r="BS92">
        <v>630</v>
      </c>
      <c r="BT92">
        <v>978</v>
      </c>
      <c r="BU92">
        <v>766</v>
      </c>
      <c r="BV92">
        <v>8208</v>
      </c>
      <c r="BW92">
        <v>115</v>
      </c>
      <c r="BX92">
        <v>129</v>
      </c>
      <c r="BY92">
        <v>151</v>
      </c>
      <c r="BZ92">
        <v>209</v>
      </c>
      <c r="CA92">
        <v>146</v>
      </c>
      <c r="CB92">
        <v>115</v>
      </c>
      <c r="CC92">
        <v>220</v>
      </c>
      <c r="CD92">
        <v>251</v>
      </c>
      <c r="CE92">
        <v>261</v>
      </c>
      <c r="CF92">
        <v>246</v>
      </c>
      <c r="CG92">
        <v>240</v>
      </c>
      <c r="CH92">
        <v>222</v>
      </c>
      <c r="CI92">
        <v>305</v>
      </c>
      <c r="CJ92">
        <v>369</v>
      </c>
      <c r="CK92">
        <v>320</v>
      </c>
      <c r="CL92">
        <v>488</v>
      </c>
      <c r="CM92">
        <v>318</v>
      </c>
      <c r="CN92">
        <v>4175</v>
      </c>
      <c r="CO92">
        <v>111</v>
      </c>
      <c r="CP92">
        <v>121</v>
      </c>
      <c r="CQ92">
        <v>133</v>
      </c>
      <c r="CR92">
        <v>161</v>
      </c>
      <c r="CS92">
        <v>116</v>
      </c>
      <c r="CT92">
        <v>66</v>
      </c>
      <c r="CU92">
        <v>188</v>
      </c>
      <c r="CV92">
        <v>213</v>
      </c>
      <c r="CW92">
        <v>234</v>
      </c>
      <c r="CX92">
        <v>239</v>
      </c>
      <c r="CY92">
        <v>256</v>
      </c>
      <c r="CZ92">
        <v>235</v>
      </c>
      <c r="DA92">
        <v>278</v>
      </c>
      <c r="DB92">
        <v>353</v>
      </c>
      <c r="DC92">
        <v>310</v>
      </c>
      <c r="DD92">
        <v>490</v>
      </c>
      <c r="DE92">
        <v>448</v>
      </c>
      <c r="DF92">
        <v>4033</v>
      </c>
      <c r="DG92">
        <v>0.16459126023290699</v>
      </c>
      <c r="DH92">
        <v>25.7</v>
      </c>
      <c r="DI92">
        <v>74.5</v>
      </c>
      <c r="DJ92">
        <v>29.53</v>
      </c>
      <c r="DK92">
        <v>97.04</v>
      </c>
      <c r="DL92">
        <v>13.46</v>
      </c>
      <c r="DM92">
        <v>58.888181374939059</v>
      </c>
      <c r="DN92">
        <v>364.30752072159919</v>
      </c>
      <c r="DO92">
        <v>305.41078010726483</v>
      </c>
      <c r="DP92">
        <v>0</v>
      </c>
      <c r="DQ92">
        <v>19.45</v>
      </c>
      <c r="DR92">
        <v>0</v>
      </c>
      <c r="DS92">
        <v>0</v>
      </c>
      <c r="DT92">
        <v>0</v>
      </c>
      <c r="DV92">
        <v>5.9</v>
      </c>
      <c r="DW92">
        <v>21.9</v>
      </c>
      <c r="DX92">
        <v>117.18</v>
      </c>
      <c r="DY92">
        <v>26</v>
      </c>
      <c r="DZ92">
        <v>5.0999999999999996</v>
      </c>
      <c r="EA92">
        <v>12.76</v>
      </c>
      <c r="EB92">
        <v>7.09</v>
      </c>
      <c r="EC92">
        <v>-27.46</v>
      </c>
      <c r="ED92">
        <v>14.8</v>
      </c>
      <c r="EE92">
        <v>7.68</v>
      </c>
      <c r="EF92">
        <v>1.9</v>
      </c>
      <c r="EG92">
        <v>3928.8596794650061</v>
      </c>
      <c r="EH92">
        <v>25.94258042199931</v>
      </c>
      <c r="EI92">
        <v>72.5</v>
      </c>
      <c r="EJ92">
        <v>25526.39685031692</v>
      </c>
      <c r="EK92">
        <v>1731.1569648951729</v>
      </c>
      <c r="EL92">
        <v>905.07345928815209</v>
      </c>
      <c r="EM92">
        <v>18.43</v>
      </c>
      <c r="EN92">
        <v>32.049999999999997</v>
      </c>
      <c r="EO92">
        <v>0.34</v>
      </c>
      <c r="EP92">
        <v>8.9600000000000009</v>
      </c>
      <c r="EQ92">
        <v>17.170000000000002</v>
      </c>
      <c r="ER92">
        <v>5.5</v>
      </c>
      <c r="ES92">
        <v>3.25</v>
      </c>
      <c r="ET92">
        <v>11.83</v>
      </c>
      <c r="EU92">
        <v>0.78</v>
      </c>
      <c r="EV92">
        <v>40910</v>
      </c>
      <c r="EW92">
        <v>3405.58</v>
      </c>
      <c r="EX92">
        <v>25.98</v>
      </c>
      <c r="EY92">
        <v>68.27</v>
      </c>
      <c r="EZ92">
        <v>11.12</v>
      </c>
      <c r="FA92">
        <v>16.2</v>
      </c>
      <c r="FB92">
        <v>0.31</v>
      </c>
      <c r="FC92">
        <v>3033</v>
      </c>
      <c r="FD92">
        <v>31.55</v>
      </c>
      <c r="FE92">
        <v>3623</v>
      </c>
      <c r="FF92">
        <v>69.14</v>
      </c>
      <c r="FG92">
        <v>18.73</v>
      </c>
      <c r="FH92">
        <v>43</v>
      </c>
      <c r="FI92">
        <v>0</v>
      </c>
      <c r="FJ92">
        <v>43</v>
      </c>
      <c r="FK92">
        <v>0</v>
      </c>
      <c r="FL92">
        <v>22</v>
      </c>
      <c r="FM92">
        <v>0</v>
      </c>
      <c r="FN92">
        <v>22</v>
      </c>
      <c r="FO92">
        <v>0</v>
      </c>
      <c r="FP92">
        <v>1358</v>
      </c>
      <c r="FQ92">
        <v>0</v>
      </c>
      <c r="FR92">
        <v>1358</v>
      </c>
      <c r="FS92">
        <v>0</v>
      </c>
      <c r="FT92">
        <v>36.816272748759161</v>
      </c>
      <c r="FU92">
        <v>34.427175608603157</v>
      </c>
      <c r="FV92">
        <v>28.756551642637671</v>
      </c>
      <c r="FW92">
        <v>46.829017947221132</v>
      </c>
      <c r="FX92">
        <v>90.313442253139357</v>
      </c>
      <c r="FY92">
        <v>0.47357794476859849</v>
      </c>
      <c r="FZ92">
        <v>584.25447881356956</v>
      </c>
      <c r="GA92">
        <v>137.14246020036049</v>
      </c>
      <c r="GB92">
        <v>65.853742248166242</v>
      </c>
      <c r="GC92">
        <v>46</v>
      </c>
      <c r="GD92">
        <v>99.570841768278513</v>
      </c>
      <c r="GE92">
        <v>0.42915823172148748</v>
      </c>
      <c r="GF92">
        <v>1.663865546218487</v>
      </c>
      <c r="GG92">
        <v>0</v>
      </c>
      <c r="GH92">
        <v>1</v>
      </c>
      <c r="GI92">
        <v>0</v>
      </c>
      <c r="GJ92">
        <v>0</v>
      </c>
      <c r="GK92">
        <v>1.7177174445455199</v>
      </c>
      <c r="GL92">
        <v>0</v>
      </c>
      <c r="GM92">
        <v>0.44782608695652182</v>
      </c>
      <c r="GN92">
        <v>42.608695652173907</v>
      </c>
      <c r="GO92">
        <v>0</v>
      </c>
      <c r="GP92">
        <v>0.86956521739130432</v>
      </c>
      <c r="GQ92">
        <v>89.130434782608688</v>
      </c>
      <c r="GR92">
        <v>230</v>
      </c>
      <c r="GS92">
        <v>2.199490924966367</v>
      </c>
      <c r="GT92">
        <v>1.677088187451047</v>
      </c>
      <c r="GU92">
        <v>57.391304347826093</v>
      </c>
      <c r="GV92">
        <v>100</v>
      </c>
      <c r="GW92">
        <v>100</v>
      </c>
      <c r="GX92">
        <v>1.293796794343024</v>
      </c>
      <c r="GY92">
        <v>59.821006477601713</v>
      </c>
      <c r="GZ92">
        <v>3.1589</v>
      </c>
      <c r="HA92">
        <v>44.600700000000003</v>
      </c>
      <c r="HB92">
        <v>0.85499999999999998</v>
      </c>
      <c r="HC92">
        <v>0.20799999999999999</v>
      </c>
      <c r="HD92">
        <v>4.2999999999999997E-2</v>
      </c>
      <c r="HE92">
        <v>0.503</v>
      </c>
      <c r="HF92">
        <v>0.157</v>
      </c>
      <c r="HG92">
        <v>8.8999999999999996E-2</v>
      </c>
      <c r="HH92">
        <v>2.8000000000000001E-2</v>
      </c>
      <c r="HI92">
        <v>1.9E-2</v>
      </c>
      <c r="HJ92">
        <v>0.186</v>
      </c>
      <c r="HK92">
        <v>0.60699999999999998</v>
      </c>
      <c r="HL92">
        <v>0.16</v>
      </c>
      <c r="HM92">
        <v>640.20000000000005</v>
      </c>
      <c r="HN92">
        <v>2.3764705882352941</v>
      </c>
      <c r="HO92">
        <v>426.62</v>
      </c>
      <c r="HP92">
        <v>348.6</v>
      </c>
      <c r="HQ92">
        <v>499.76</v>
      </c>
      <c r="HR92">
        <v>24.38</v>
      </c>
      <c r="HS92">
        <v>3</v>
      </c>
      <c r="HT92">
        <v>2</v>
      </c>
      <c r="HU92">
        <v>1</v>
      </c>
      <c r="HV92">
        <v>0</v>
      </c>
      <c r="HW92">
        <v>36.567528035104829</v>
      </c>
      <c r="KR92">
        <v>89.7</v>
      </c>
      <c r="KS92">
        <v>24.3</v>
      </c>
      <c r="KT92">
        <v>50.48</v>
      </c>
      <c r="KU92">
        <v>27.87</v>
      </c>
      <c r="KV92">
        <v>56.61</v>
      </c>
      <c r="KW92">
        <v>31.84</v>
      </c>
      <c r="KX92">
        <v>43.03</v>
      </c>
      <c r="KY92">
        <v>25.62</v>
      </c>
      <c r="KZ92">
        <v>2001.0318600682599</v>
      </c>
      <c r="LA92">
        <v>59.991708922476853</v>
      </c>
      <c r="LB92">
        <v>2489.8717381765</v>
      </c>
      <c r="LC92">
        <v>37.763364212579233</v>
      </c>
      <c r="LD92">
        <v>985.70042418332525</v>
      </c>
      <c r="LE92">
        <v>79.199417357386636</v>
      </c>
      <c r="LF92">
        <v>379.75680643588498</v>
      </c>
      <c r="LG92">
        <v>91.255212091662585</v>
      </c>
      <c r="LH92">
        <v>45.4</v>
      </c>
      <c r="LI92">
        <v>54.29</v>
      </c>
      <c r="LJ92">
        <v>-19.45</v>
      </c>
      <c r="LK92">
        <v>14.43</v>
      </c>
      <c r="LL92">
        <v>7.22</v>
      </c>
      <c r="LM92">
        <v>3.33</v>
      </c>
      <c r="LN92">
        <v>1.65</v>
      </c>
      <c r="LO92">
        <v>99.89</v>
      </c>
      <c r="LP92">
        <v>5.98</v>
      </c>
      <c r="LQ92">
        <v>19.89</v>
      </c>
      <c r="LR92">
        <v>2.65</v>
      </c>
      <c r="LS92">
        <v>102.192052980132</v>
      </c>
      <c r="LT92">
        <v>6.4215563878485202</v>
      </c>
      <c r="LU92">
        <v>15.9139072847682</v>
      </c>
      <c r="LV92">
        <v>30861.930530154299</v>
      </c>
      <c r="LW92">
        <v>4806</v>
      </c>
      <c r="LX92">
        <v>2363</v>
      </c>
      <c r="LY92">
        <v>2402</v>
      </c>
      <c r="LZ92">
        <v>41</v>
      </c>
      <c r="MA92">
        <v>247</v>
      </c>
      <c r="MB92">
        <v>89</v>
      </c>
      <c r="MC92">
        <v>372</v>
      </c>
      <c r="MD92">
        <v>1312</v>
      </c>
      <c r="ME92">
        <v>1698</v>
      </c>
      <c r="MF92">
        <v>1040</v>
      </c>
      <c r="MG92">
        <v>48</v>
      </c>
      <c r="MH92">
        <v>302</v>
      </c>
      <c r="MI92">
        <v>160</v>
      </c>
      <c r="MJ92">
        <v>138</v>
      </c>
      <c r="MK92">
        <v>0.46308724832214798</v>
      </c>
      <c r="ML92">
        <v>4</v>
      </c>
      <c r="MM92">
        <v>19</v>
      </c>
      <c r="MN92">
        <v>13</v>
      </c>
      <c r="MO92">
        <v>26</v>
      </c>
      <c r="MP92">
        <v>81</v>
      </c>
      <c r="MQ92">
        <v>113</v>
      </c>
      <c r="MR92">
        <v>45</v>
      </c>
      <c r="MS92">
        <v>6</v>
      </c>
      <c r="MT92">
        <v>30862</v>
      </c>
      <c r="MU92">
        <v>4.3950342537958296</v>
      </c>
      <c r="MV92">
        <v>50.420382165605098</v>
      </c>
      <c r="MW92">
        <v>46.022727272727302</v>
      </c>
      <c r="MX92">
        <v>48.143835616438402</v>
      </c>
      <c r="MY92">
        <v>9091.5998527054799</v>
      </c>
      <c r="MZ92">
        <v>4.41011258664384</v>
      </c>
      <c r="NA92">
        <v>3.6335616438356202</v>
      </c>
      <c r="NB92">
        <v>90.458904109589</v>
      </c>
      <c r="NC92">
        <v>1688.1815068493199</v>
      </c>
      <c r="ND92">
        <v>0.48022598870056499</v>
      </c>
      <c r="NE92">
        <v>-1</v>
      </c>
      <c r="NF92">
        <v>50.413288077215633</v>
      </c>
      <c r="NG92">
        <v>1.5924903926192271</v>
      </c>
      <c r="NH92">
        <v>0</v>
      </c>
      <c r="NI92">
        <v>1</v>
      </c>
      <c r="NJ92">
        <v>1</v>
      </c>
      <c r="NK92">
        <v>0</v>
      </c>
      <c r="NL92">
        <v>1</v>
      </c>
      <c r="NM92">
        <v>0</v>
      </c>
      <c r="NN92">
        <v>0.33333333333333331</v>
      </c>
      <c r="NO92">
        <v>0.33333333333333331</v>
      </c>
      <c r="NP92">
        <v>0</v>
      </c>
      <c r="NQ92">
        <v>0.33333333333333331</v>
      </c>
      <c r="NR92">
        <v>49.666666666666657</v>
      </c>
      <c r="NS92">
        <v>3</v>
      </c>
      <c r="NT92">
        <v>0.33333333333333331</v>
      </c>
      <c r="NU92">
        <v>3</v>
      </c>
      <c r="OE92">
        <v>2.5</v>
      </c>
      <c r="OF92">
        <v>17.59</v>
      </c>
      <c r="OG92">
        <v>2</v>
      </c>
      <c r="OH92">
        <v>0</v>
      </c>
      <c r="OI92">
        <v>0</v>
      </c>
      <c r="OJ92">
        <v>0</v>
      </c>
      <c r="OK92">
        <v>0.5</v>
      </c>
      <c r="OL92">
        <v>0.5</v>
      </c>
      <c r="OM92">
        <v>0</v>
      </c>
      <c r="ON92">
        <v>0</v>
      </c>
      <c r="OO92">
        <v>15</v>
      </c>
      <c r="OP92">
        <v>12</v>
      </c>
      <c r="OQ92">
        <v>63</v>
      </c>
      <c r="OR92">
        <v>113</v>
      </c>
      <c r="OS92">
        <v>40</v>
      </c>
      <c r="OT92">
        <v>6.1728395061728392E-2</v>
      </c>
      <c r="OU92">
        <v>4.9382716049382713E-2</v>
      </c>
      <c r="OV92">
        <v>0.25925925925925919</v>
      </c>
      <c r="OW92">
        <v>0.46502057613168718</v>
      </c>
      <c r="OX92">
        <v>0.16460905349794239</v>
      </c>
      <c r="OY92">
        <v>50.650205761316883</v>
      </c>
      <c r="OZ92">
        <v>243</v>
      </c>
      <c r="PA92">
        <v>0.40259740259740262</v>
      </c>
      <c r="PB92">
        <v>231</v>
      </c>
      <c r="PC92">
        <v>9.1606232044457609</v>
      </c>
      <c r="PD92">
        <v>3374</v>
      </c>
      <c r="PE92">
        <v>0.29460580912863071</v>
      </c>
      <c r="PF92">
        <v>0.1650859513930053</v>
      </c>
      <c r="PG92">
        <v>0.22495554238292831</v>
      </c>
      <c r="PH92">
        <v>0.19205690574985179</v>
      </c>
      <c r="PI92">
        <v>0.1114404267931239</v>
      </c>
      <c r="PJ92">
        <v>1.1558980438648491E-2</v>
      </c>
      <c r="PK92">
        <v>2.9638411381149968E-4</v>
      </c>
      <c r="PL92">
        <v>1430</v>
      </c>
      <c r="PM92">
        <v>1072</v>
      </c>
      <c r="PN92">
        <v>1953</v>
      </c>
      <c r="PO92">
        <v>1938</v>
      </c>
      <c r="PP92">
        <v>1662</v>
      </c>
      <c r="PQ92">
        <v>17.745548242890852</v>
      </c>
      <c r="PR92">
        <v>13.29603874332547</v>
      </c>
      <c r="PS92">
        <v>24.276232459952809</v>
      </c>
      <c r="PT92">
        <v>24.067328945734509</v>
      </c>
      <c r="PU92">
        <v>20.644554824289081</v>
      </c>
      <c r="PV92">
        <v>44.727961969770838</v>
      </c>
      <c r="PW92">
        <v>0.49183325207215989</v>
      </c>
    </row>
    <row r="93" spans="1:439" x14ac:dyDescent="0.3">
      <c r="A93" t="s">
        <v>800</v>
      </c>
      <c r="B93" t="s">
        <v>813</v>
      </c>
      <c r="C93">
        <v>2</v>
      </c>
      <c r="D93" t="s">
        <v>816</v>
      </c>
      <c r="E93" t="s">
        <v>821</v>
      </c>
      <c r="F93" t="s">
        <v>209</v>
      </c>
      <c r="G93" t="s">
        <v>543</v>
      </c>
      <c r="H93" t="s">
        <v>550</v>
      </c>
      <c r="I93" t="s">
        <v>551</v>
      </c>
      <c r="J93" t="s">
        <v>546</v>
      </c>
      <c r="K93">
        <v>8.9895569999999996</v>
      </c>
      <c r="L93">
        <v>49.461537999999997</v>
      </c>
      <c r="M93" s="22" t="s">
        <v>552</v>
      </c>
      <c r="N93" t="s">
        <v>1056</v>
      </c>
      <c r="O93" t="s">
        <v>548</v>
      </c>
      <c r="P93" t="s">
        <v>510</v>
      </c>
      <c r="Q93">
        <v>2</v>
      </c>
      <c r="R93">
        <v>21</v>
      </c>
      <c r="S93">
        <v>54</v>
      </c>
      <c r="T93">
        <v>76</v>
      </c>
      <c r="U93">
        <v>214</v>
      </c>
      <c r="V93">
        <v>0</v>
      </c>
      <c r="W93" t="s">
        <v>900</v>
      </c>
      <c r="X93">
        <v>0</v>
      </c>
      <c r="Y93">
        <v>115.62</v>
      </c>
      <c r="Z93">
        <v>4.8826154644525168</v>
      </c>
      <c r="AA93">
        <v>2.4785726517903481</v>
      </c>
      <c r="AB93">
        <v>2.6598780487804881</v>
      </c>
      <c r="AC93">
        <v>76.417462376751416</v>
      </c>
      <c r="AD93">
        <v>6.5683186299948098</v>
      </c>
      <c r="AE93">
        <v>15.74206279190452</v>
      </c>
      <c r="AF93">
        <v>124.686092371562</v>
      </c>
      <c r="AG93">
        <v>96.565386611312931</v>
      </c>
      <c r="AH93">
        <v>2.078578100674624</v>
      </c>
      <c r="AI93">
        <v>3.184346133886871</v>
      </c>
      <c r="AJ93">
        <v>19.462714063310841</v>
      </c>
      <c r="AK93">
        <v>41847</v>
      </c>
      <c r="AL93">
        <v>0</v>
      </c>
      <c r="AM93">
        <v>2</v>
      </c>
      <c r="AN93">
        <v>116.68</v>
      </c>
      <c r="AO93">
        <v>37.369999999999997</v>
      </c>
      <c r="AP93">
        <v>2.14</v>
      </c>
      <c r="AQ93">
        <v>50.47</v>
      </c>
      <c r="AR93">
        <v>53.099591107768951</v>
      </c>
      <c r="AS93">
        <v>4.3</v>
      </c>
      <c r="AT93">
        <v>401.59</v>
      </c>
      <c r="AU93">
        <v>17395</v>
      </c>
      <c r="AV93">
        <v>149.9568965517241</v>
      </c>
      <c r="AW93">
        <v>8472</v>
      </c>
      <c r="AX93">
        <v>8923</v>
      </c>
      <c r="AY93">
        <v>1.04</v>
      </c>
      <c r="AZ93">
        <v>-30.1</v>
      </c>
      <c r="BA93">
        <v>46.550422535211283</v>
      </c>
      <c r="BB93">
        <v>30.603448275862061</v>
      </c>
      <c r="BC93">
        <v>199.53</v>
      </c>
      <c r="BD93">
        <v>0.5114105297628635</v>
      </c>
      <c r="BE93">
        <v>420</v>
      </c>
      <c r="BF93">
        <v>488</v>
      </c>
      <c r="BG93">
        <v>665</v>
      </c>
      <c r="BH93">
        <v>784</v>
      </c>
      <c r="BI93">
        <v>497</v>
      </c>
      <c r="BJ93">
        <v>330</v>
      </c>
      <c r="BK93">
        <v>840</v>
      </c>
      <c r="BL93">
        <v>889</v>
      </c>
      <c r="BM93">
        <v>978</v>
      </c>
      <c r="BN93">
        <v>1001</v>
      </c>
      <c r="BO93">
        <v>1011</v>
      </c>
      <c r="BP93">
        <v>986</v>
      </c>
      <c r="BQ93">
        <v>1179</v>
      </c>
      <c r="BR93">
        <v>1565</v>
      </c>
      <c r="BS93">
        <v>1487</v>
      </c>
      <c r="BT93">
        <v>2282</v>
      </c>
      <c r="BU93">
        <v>2131</v>
      </c>
      <c r="BV93">
        <v>17409</v>
      </c>
      <c r="BW93">
        <v>227</v>
      </c>
      <c r="BX93">
        <v>264</v>
      </c>
      <c r="BY93">
        <v>351</v>
      </c>
      <c r="BZ93">
        <v>392</v>
      </c>
      <c r="CA93">
        <v>254</v>
      </c>
      <c r="CB93">
        <v>170</v>
      </c>
      <c r="CC93">
        <v>477</v>
      </c>
      <c r="CD93">
        <v>451</v>
      </c>
      <c r="CE93">
        <v>483</v>
      </c>
      <c r="CF93">
        <v>514</v>
      </c>
      <c r="CG93">
        <v>474</v>
      </c>
      <c r="CH93">
        <v>467</v>
      </c>
      <c r="CI93">
        <v>575</v>
      </c>
      <c r="CJ93">
        <v>772</v>
      </c>
      <c r="CK93">
        <v>714</v>
      </c>
      <c r="CL93">
        <v>1090</v>
      </c>
      <c r="CM93">
        <v>930</v>
      </c>
      <c r="CN93">
        <v>8506</v>
      </c>
      <c r="CO93">
        <v>193</v>
      </c>
      <c r="CP93">
        <v>224</v>
      </c>
      <c r="CQ93">
        <v>314</v>
      </c>
      <c r="CR93">
        <v>392</v>
      </c>
      <c r="CS93">
        <v>243</v>
      </c>
      <c r="CT93">
        <v>160</v>
      </c>
      <c r="CU93">
        <v>363</v>
      </c>
      <c r="CV93">
        <v>438</v>
      </c>
      <c r="CW93">
        <v>495</v>
      </c>
      <c r="CX93">
        <v>487</v>
      </c>
      <c r="CY93">
        <v>537</v>
      </c>
      <c r="CZ93">
        <v>519</v>
      </c>
      <c r="DA93">
        <v>604</v>
      </c>
      <c r="DB93">
        <v>793</v>
      </c>
      <c r="DC93">
        <v>773</v>
      </c>
      <c r="DD93">
        <v>1192</v>
      </c>
      <c r="DE93">
        <v>1201</v>
      </c>
      <c r="DF93">
        <v>8903</v>
      </c>
      <c r="DG93">
        <v>0.130542430746626</v>
      </c>
      <c r="DH93">
        <v>26.2</v>
      </c>
      <c r="DI93">
        <v>79.099999999999994</v>
      </c>
      <c r="DJ93">
        <v>34.4</v>
      </c>
      <c r="DK93">
        <v>90.87</v>
      </c>
      <c r="DL93">
        <v>16.23</v>
      </c>
      <c r="DM93">
        <v>41.921633802816899</v>
      </c>
      <c r="DN93">
        <v>252.2567323943662</v>
      </c>
      <c r="DO93">
        <v>210.3350985915493</v>
      </c>
      <c r="DP93">
        <v>32.885183098591547</v>
      </c>
      <c r="DQ93">
        <v>17.010000000000002</v>
      </c>
      <c r="DR93">
        <v>2.0499999999999998</v>
      </c>
      <c r="DS93">
        <v>0</v>
      </c>
      <c r="DT93">
        <v>0</v>
      </c>
      <c r="DV93">
        <v>6.5</v>
      </c>
      <c r="DW93">
        <v>32.9</v>
      </c>
      <c r="DX93">
        <v>111.64</v>
      </c>
      <c r="DY93">
        <v>27.72</v>
      </c>
      <c r="DZ93">
        <v>2.71</v>
      </c>
      <c r="EA93">
        <v>11.89</v>
      </c>
      <c r="EB93">
        <v>4.51</v>
      </c>
      <c r="EC93">
        <v>-16.559999999999999</v>
      </c>
      <c r="ED93">
        <v>7.12</v>
      </c>
      <c r="EE93">
        <v>5.51</v>
      </c>
      <c r="EF93">
        <v>0.11</v>
      </c>
      <c r="EG93">
        <v>4306.2778201933188</v>
      </c>
      <c r="EH93">
        <v>59.601838113484781</v>
      </c>
      <c r="EI93">
        <v>88.44</v>
      </c>
      <c r="EJ93">
        <v>25515.084732394371</v>
      </c>
      <c r="EK93">
        <v>1321.2538591549289</v>
      </c>
      <c r="EL93">
        <v>487.7736056338029</v>
      </c>
      <c r="EM93">
        <v>14.09</v>
      </c>
      <c r="EN93">
        <v>37.479999999999997</v>
      </c>
      <c r="EO93">
        <v>0.28999999999999998</v>
      </c>
      <c r="EP93">
        <v>6.12</v>
      </c>
      <c r="EQ93">
        <v>11.56</v>
      </c>
      <c r="ER93">
        <v>23</v>
      </c>
      <c r="ES93">
        <v>14.26</v>
      </c>
      <c r="ET93">
        <v>9.4499999999999993</v>
      </c>
      <c r="EU93">
        <v>12.97</v>
      </c>
      <c r="EV93">
        <v>49996</v>
      </c>
      <c r="EW93">
        <v>3887.52</v>
      </c>
      <c r="EX93">
        <v>26.89</v>
      </c>
      <c r="EY93">
        <v>65.08</v>
      </c>
      <c r="EZ93">
        <v>24.53</v>
      </c>
      <c r="FA93">
        <v>12.84</v>
      </c>
      <c r="FB93">
        <v>1.07</v>
      </c>
      <c r="FC93">
        <v>5675</v>
      </c>
      <c r="FD93">
        <v>28.68</v>
      </c>
      <c r="FE93">
        <v>6908</v>
      </c>
      <c r="FF93">
        <v>55.59</v>
      </c>
      <c r="FG93">
        <v>16.75</v>
      </c>
      <c r="FH93">
        <v>67</v>
      </c>
      <c r="FI93">
        <v>2</v>
      </c>
      <c r="FJ93">
        <v>67</v>
      </c>
      <c r="FK93">
        <v>0</v>
      </c>
      <c r="FL93">
        <v>26</v>
      </c>
      <c r="FM93">
        <v>2</v>
      </c>
      <c r="FN93">
        <v>25</v>
      </c>
      <c r="FO93">
        <v>0</v>
      </c>
      <c r="FP93">
        <v>2284</v>
      </c>
      <c r="FQ93">
        <v>179</v>
      </c>
      <c r="FR93">
        <v>2105</v>
      </c>
      <c r="FS93">
        <v>0</v>
      </c>
      <c r="FT93">
        <v>33.644599303135877</v>
      </c>
      <c r="FU93">
        <v>31.68130662020906</v>
      </c>
      <c r="FV93">
        <v>34.6676393728223</v>
      </c>
      <c r="FW93">
        <v>63.152065918176923</v>
      </c>
      <c r="FX93">
        <v>114.55870132814501</v>
      </c>
      <c r="FY93">
        <v>0.60496466678789607</v>
      </c>
      <c r="FZ93">
        <v>924.70965478198423</v>
      </c>
      <c r="GA93">
        <v>177.71076724632201</v>
      </c>
      <c r="GB93">
        <v>64.463568023065875</v>
      </c>
      <c r="GC93">
        <v>57.099999999999987</v>
      </c>
      <c r="GD93">
        <v>97.760682807577922</v>
      </c>
      <c r="GE93">
        <v>2.2393171924220781</v>
      </c>
      <c r="GF93">
        <v>1.5953947368421051</v>
      </c>
      <c r="GG93">
        <v>0</v>
      </c>
      <c r="GH93">
        <v>1</v>
      </c>
      <c r="GI93">
        <v>0</v>
      </c>
      <c r="GJ93">
        <v>0</v>
      </c>
      <c r="GK93">
        <v>1.612638338095099</v>
      </c>
      <c r="GL93">
        <v>0</v>
      </c>
      <c r="GM93">
        <v>0.38068181818181818</v>
      </c>
      <c r="GN93">
        <v>44.034090909090907</v>
      </c>
      <c r="GO93">
        <v>6.25E-2</v>
      </c>
      <c r="GP93">
        <v>1.988636363636364</v>
      </c>
      <c r="GQ93">
        <v>96.590909090909093</v>
      </c>
      <c r="GR93">
        <v>352</v>
      </c>
      <c r="GS93">
        <v>2.1218624925686091</v>
      </c>
      <c r="GT93">
        <v>1.980746611217421</v>
      </c>
      <c r="GU93">
        <v>55.965909090909093</v>
      </c>
      <c r="GV93">
        <v>98.853868194842406</v>
      </c>
      <c r="GW93">
        <v>98.806682577565624</v>
      </c>
      <c r="GX93">
        <v>1.5319893728131211</v>
      </c>
      <c r="GY93">
        <v>97.88377074467904</v>
      </c>
      <c r="GZ93">
        <v>3.1956000000000002</v>
      </c>
      <c r="HA93">
        <v>41.126100000000001</v>
      </c>
      <c r="HB93">
        <v>0.85399999999999998</v>
      </c>
      <c r="HC93">
        <v>0.20799999999999999</v>
      </c>
      <c r="HD93">
        <v>0.109</v>
      </c>
      <c r="HE93">
        <v>0.44500000000000001</v>
      </c>
      <c r="HF93">
        <v>0.14000000000000001</v>
      </c>
      <c r="HG93">
        <v>9.8000000000000004E-2</v>
      </c>
      <c r="HH93">
        <v>2.5999999999999999E-2</v>
      </c>
      <c r="HI93">
        <v>3.4000000000000002E-2</v>
      </c>
      <c r="HJ93">
        <v>0.19500000000000001</v>
      </c>
      <c r="HK93">
        <v>0.52200000000000002</v>
      </c>
      <c r="HL93">
        <v>0.223</v>
      </c>
      <c r="HM93">
        <v>648.79999999999995</v>
      </c>
      <c r="HN93">
        <v>2.5380654016325299</v>
      </c>
      <c r="HO93">
        <v>293.19</v>
      </c>
      <c r="HP93">
        <v>300.39999999999998</v>
      </c>
      <c r="HQ93">
        <v>247.2</v>
      </c>
      <c r="HR93">
        <v>5.75</v>
      </c>
      <c r="HS93">
        <v>8</v>
      </c>
      <c r="HT93">
        <v>4</v>
      </c>
      <c r="HU93">
        <v>4</v>
      </c>
      <c r="HV93">
        <v>0</v>
      </c>
      <c r="HW93">
        <v>45.990227076746187</v>
      </c>
      <c r="HX93" t="s">
        <v>552</v>
      </c>
      <c r="HY93">
        <v>209</v>
      </c>
      <c r="HZ93">
        <v>4.24</v>
      </c>
      <c r="IA93">
        <v>4</v>
      </c>
      <c r="IB93">
        <v>4.7</v>
      </c>
      <c r="IC93">
        <v>4.0999999999999996</v>
      </c>
      <c r="ID93">
        <v>4.5</v>
      </c>
      <c r="IE93">
        <v>3.9</v>
      </c>
      <c r="IF93">
        <v>3.7</v>
      </c>
      <c r="IG93">
        <v>4</v>
      </c>
      <c r="IH93">
        <v>3.5</v>
      </c>
      <c r="II93">
        <v>4.7</v>
      </c>
      <c r="IJ93">
        <v>4.0999999999999996</v>
      </c>
      <c r="IK93">
        <v>4.9000000000000004</v>
      </c>
      <c r="IL93">
        <v>4.8</v>
      </c>
      <c r="IM93">
        <v>4.3</v>
      </c>
      <c r="IN93">
        <v>4.9000000000000004</v>
      </c>
      <c r="IO93">
        <v>4.4000000000000004</v>
      </c>
      <c r="IP93">
        <v>4.4000000000000004</v>
      </c>
      <c r="IQ93">
        <v>3.8</v>
      </c>
      <c r="IR93">
        <v>4</v>
      </c>
      <c r="IS93">
        <v>4.2</v>
      </c>
      <c r="IT93">
        <v>3.4</v>
      </c>
      <c r="IU93">
        <v>4.5999999999999996</v>
      </c>
      <c r="IV93">
        <v>4.5</v>
      </c>
      <c r="IW93">
        <v>4.9000000000000004</v>
      </c>
      <c r="IX93">
        <v>4.3</v>
      </c>
      <c r="IY93">
        <v>4.5</v>
      </c>
      <c r="IZ93">
        <v>4.8</v>
      </c>
      <c r="JA93">
        <v>4.2</v>
      </c>
      <c r="JB93">
        <v>3.2</v>
      </c>
      <c r="JC93">
        <v>3.5</v>
      </c>
      <c r="JD93">
        <v>4.5</v>
      </c>
      <c r="JE93">
        <v>4</v>
      </c>
      <c r="JF93">
        <v>4.2</v>
      </c>
      <c r="KR93">
        <v>91.7</v>
      </c>
      <c r="KS93">
        <v>4.13</v>
      </c>
      <c r="KT93">
        <v>10.68</v>
      </c>
      <c r="KU93">
        <v>30.53</v>
      </c>
      <c r="KV93">
        <v>79.77</v>
      </c>
      <c r="KW93">
        <v>32.04</v>
      </c>
      <c r="KX93">
        <v>32.590000000000003</v>
      </c>
      <c r="KY93">
        <v>3.33</v>
      </c>
      <c r="KZ93">
        <v>1824.480084507042</v>
      </c>
      <c r="LA93">
        <v>45.834140845070422</v>
      </c>
      <c r="LB93">
        <v>1955.4040563380281</v>
      </c>
      <c r="LC93">
        <v>32.685070422535212</v>
      </c>
      <c r="LD93">
        <v>1283.640676056338</v>
      </c>
      <c r="LE93">
        <v>56.034760563380281</v>
      </c>
      <c r="LF93">
        <v>344.57805633802809</v>
      </c>
      <c r="LG93">
        <v>91.586929577464787</v>
      </c>
      <c r="LH93">
        <v>57.2</v>
      </c>
      <c r="LI93">
        <v>65.14</v>
      </c>
      <c r="LJ93">
        <v>-22.1</v>
      </c>
      <c r="LK93">
        <v>20.3</v>
      </c>
      <c r="LL93">
        <v>11.03</v>
      </c>
      <c r="LM93">
        <v>3.56</v>
      </c>
      <c r="LN93">
        <v>2.1800000000000002</v>
      </c>
      <c r="LO93">
        <v>38.299999999999997</v>
      </c>
      <c r="LP93">
        <v>1.39</v>
      </c>
      <c r="LQ93">
        <v>15.75</v>
      </c>
      <c r="LR93">
        <v>2.11</v>
      </c>
      <c r="LS93">
        <v>68.008547008546998</v>
      </c>
      <c r="LT93">
        <v>11.5096432015429</v>
      </c>
      <c r="LU93">
        <v>5.9088319088319103</v>
      </c>
      <c r="LV93">
        <v>23870.9292199878</v>
      </c>
      <c r="LW93">
        <v>2074</v>
      </c>
      <c r="LX93">
        <v>1296</v>
      </c>
      <c r="LY93">
        <v>768</v>
      </c>
      <c r="LZ93">
        <v>10</v>
      </c>
      <c r="MA93">
        <v>51</v>
      </c>
      <c r="MB93">
        <v>76</v>
      </c>
      <c r="MC93">
        <v>199</v>
      </c>
      <c r="MD93">
        <v>593</v>
      </c>
      <c r="ME93">
        <v>655</v>
      </c>
      <c r="MF93">
        <v>375</v>
      </c>
      <c r="MG93">
        <v>125</v>
      </c>
      <c r="MH93">
        <v>351</v>
      </c>
      <c r="MI93">
        <v>237</v>
      </c>
      <c r="MJ93">
        <v>112</v>
      </c>
      <c r="MK93">
        <v>0.32091690544412599</v>
      </c>
      <c r="ML93">
        <v>2</v>
      </c>
      <c r="MM93">
        <v>9</v>
      </c>
      <c r="MN93">
        <v>15</v>
      </c>
      <c r="MO93">
        <v>34</v>
      </c>
      <c r="MP93">
        <v>92</v>
      </c>
      <c r="MQ93">
        <v>115</v>
      </c>
      <c r="MR93">
        <v>69</v>
      </c>
      <c r="MS93">
        <v>17</v>
      </c>
      <c r="MT93">
        <v>23871</v>
      </c>
      <c r="MU93">
        <v>1.64581696221648</v>
      </c>
      <c r="MV93">
        <v>51.364705882352901</v>
      </c>
      <c r="MW93">
        <v>48.95</v>
      </c>
      <c r="MX93">
        <v>50.596837944664003</v>
      </c>
      <c r="MY93">
        <v>16124.554742308301</v>
      </c>
      <c r="MZ93">
        <v>4.9667496814229297</v>
      </c>
      <c r="NA93">
        <v>4.5731225296442704</v>
      </c>
      <c r="NB93">
        <v>112.45454545454599</v>
      </c>
      <c r="NC93">
        <v>2759.0869565217399</v>
      </c>
      <c r="ND93">
        <v>0.51751824817518255</v>
      </c>
      <c r="NE93">
        <v>-1</v>
      </c>
      <c r="NF93">
        <v>47.542830305436787</v>
      </c>
      <c r="NG93">
        <v>2.6815772383877889</v>
      </c>
      <c r="NH93">
        <v>13</v>
      </c>
      <c r="NI93">
        <v>3</v>
      </c>
      <c r="NJ93">
        <v>15</v>
      </c>
      <c r="NK93">
        <v>11</v>
      </c>
      <c r="NL93">
        <v>19</v>
      </c>
      <c r="NM93">
        <v>0.21311475409836059</v>
      </c>
      <c r="NN93">
        <v>4.9180327868852458E-2</v>
      </c>
      <c r="NO93">
        <v>0.24590163934426229</v>
      </c>
      <c r="NP93">
        <v>0.18032786885245899</v>
      </c>
      <c r="NQ93">
        <v>0.31147540983606559</v>
      </c>
      <c r="NR93">
        <v>47.008196721311478</v>
      </c>
      <c r="NS93">
        <v>61</v>
      </c>
      <c r="NT93">
        <v>0.44262295081967212</v>
      </c>
      <c r="NU93">
        <v>61</v>
      </c>
      <c r="NV93">
        <v>14</v>
      </c>
      <c r="NW93">
        <v>2</v>
      </c>
      <c r="NX93">
        <v>0</v>
      </c>
      <c r="NY93">
        <v>0</v>
      </c>
      <c r="NZ93">
        <v>0.5</v>
      </c>
      <c r="OA93">
        <v>0</v>
      </c>
      <c r="OB93">
        <v>0.5</v>
      </c>
      <c r="OC93">
        <v>0</v>
      </c>
      <c r="OD93">
        <v>0</v>
      </c>
      <c r="OE93">
        <v>3.6296296296296302</v>
      </c>
      <c r="OF93">
        <v>16.309507936507941</v>
      </c>
      <c r="OG93">
        <v>27</v>
      </c>
      <c r="OH93">
        <v>7.407407407407407E-2</v>
      </c>
      <c r="OI93">
        <v>0.1851851851851852</v>
      </c>
      <c r="OJ93">
        <v>0.14814814814814811</v>
      </c>
      <c r="OK93">
        <v>0.37037037037037029</v>
      </c>
      <c r="OL93">
        <v>0.14814814814814811</v>
      </c>
      <c r="OM93">
        <v>7.407407407407407E-2</v>
      </c>
      <c r="ON93">
        <v>0</v>
      </c>
      <c r="OO93">
        <v>17</v>
      </c>
      <c r="OP93">
        <v>15</v>
      </c>
      <c r="OQ93">
        <v>116</v>
      </c>
      <c r="OR93">
        <v>123</v>
      </c>
      <c r="OS93">
        <v>44</v>
      </c>
      <c r="OT93">
        <v>5.3968253968253971E-2</v>
      </c>
      <c r="OU93">
        <v>4.7619047619047623E-2</v>
      </c>
      <c r="OV93">
        <v>0.36825396825396828</v>
      </c>
      <c r="OW93">
        <v>0.39047619047619048</v>
      </c>
      <c r="OX93">
        <v>0.13968253968253971</v>
      </c>
      <c r="OY93">
        <v>49.098412698412702</v>
      </c>
      <c r="OZ93">
        <v>315</v>
      </c>
      <c r="PA93">
        <v>0.34</v>
      </c>
      <c r="PB93">
        <v>300</v>
      </c>
      <c r="PC93">
        <v>10.37325320504708</v>
      </c>
      <c r="PD93">
        <v>3505</v>
      </c>
      <c r="PE93">
        <v>0.2253922967189729</v>
      </c>
      <c r="PF93">
        <v>0.2313837375178317</v>
      </c>
      <c r="PG93">
        <v>0.19686162624821679</v>
      </c>
      <c r="PH93">
        <v>0.20399429386590581</v>
      </c>
      <c r="PI93">
        <v>0.1192582025677603</v>
      </c>
      <c r="PJ93">
        <v>2.225392296718973E-2</v>
      </c>
      <c r="PK93">
        <v>8.5592011412268193E-4</v>
      </c>
      <c r="PL93">
        <v>2824</v>
      </c>
      <c r="PM93">
        <v>2019</v>
      </c>
      <c r="PN93">
        <v>3873</v>
      </c>
      <c r="PO93">
        <v>4387</v>
      </c>
      <c r="PP93">
        <v>4394</v>
      </c>
      <c r="PQ93">
        <v>16.16507573592455</v>
      </c>
      <c r="PR93">
        <v>11.51841669048299</v>
      </c>
      <c r="PS93">
        <v>22.18062875107173</v>
      </c>
      <c r="PT93">
        <v>25.04761360388683</v>
      </c>
      <c r="PU93">
        <v>25.104772792226349</v>
      </c>
      <c r="PV93">
        <v>46.550422535211283</v>
      </c>
      <c r="PW93">
        <v>0.51296349525725782</v>
      </c>
    </row>
    <row r="94" spans="1:439" x14ac:dyDescent="0.3">
      <c r="A94" t="s">
        <v>800</v>
      </c>
      <c r="B94" t="s">
        <v>813</v>
      </c>
      <c r="C94">
        <v>2</v>
      </c>
      <c r="D94" t="s">
        <v>816</v>
      </c>
      <c r="E94" t="s">
        <v>821</v>
      </c>
      <c r="F94" t="s">
        <v>319</v>
      </c>
      <c r="G94" t="s">
        <v>523</v>
      </c>
      <c r="H94" t="s">
        <v>529</v>
      </c>
      <c r="I94" t="s">
        <v>530</v>
      </c>
      <c r="J94" t="s">
        <v>526</v>
      </c>
      <c r="K94">
        <v>9.7965079999999993</v>
      </c>
      <c r="L94">
        <v>48.802384000000004</v>
      </c>
      <c r="M94" s="22" t="s">
        <v>531</v>
      </c>
      <c r="N94" t="s">
        <v>1057</v>
      </c>
      <c r="O94" t="s">
        <v>528</v>
      </c>
      <c r="P94" t="s">
        <v>510</v>
      </c>
      <c r="Q94">
        <v>2</v>
      </c>
      <c r="R94">
        <v>21</v>
      </c>
      <c r="S94">
        <v>54</v>
      </c>
      <c r="T94">
        <v>75</v>
      </c>
      <c r="U94">
        <v>211</v>
      </c>
      <c r="V94">
        <v>0</v>
      </c>
      <c r="W94" t="s">
        <v>900</v>
      </c>
      <c r="X94">
        <v>0</v>
      </c>
      <c r="Y94">
        <v>134.77000000000001</v>
      </c>
      <c r="Z94">
        <v>15.437931290346519</v>
      </c>
      <c r="AA94">
        <v>3.9591400905245968</v>
      </c>
      <c r="AB94">
        <v>4.5122660829561472</v>
      </c>
      <c r="AC94">
        <v>38.595637011204268</v>
      </c>
      <c r="AD94">
        <v>22.112947985456699</v>
      </c>
      <c r="AE94">
        <v>27.418606514802999</v>
      </c>
      <c r="AF94">
        <v>49.342427840023738</v>
      </c>
      <c r="AG94">
        <v>264.09007939452403</v>
      </c>
      <c r="AH94">
        <v>7.4790079394523996</v>
      </c>
      <c r="AI94">
        <v>4.1088951547080201</v>
      </c>
      <c r="AJ94">
        <v>15.62660087556578</v>
      </c>
      <c r="AK94">
        <v>328943</v>
      </c>
      <c r="AL94">
        <v>1070</v>
      </c>
      <c r="AM94">
        <v>7</v>
      </c>
      <c r="AN94">
        <v>111.69</v>
      </c>
      <c r="AO94">
        <v>38.869999999999997</v>
      </c>
      <c r="AP94">
        <v>2.02</v>
      </c>
      <c r="AQ94">
        <v>48.46</v>
      </c>
      <c r="AR94">
        <v>60.183649499946611</v>
      </c>
      <c r="AS94">
        <v>5.0199999999999996</v>
      </c>
      <c r="AT94">
        <v>155.97</v>
      </c>
      <c r="AU94">
        <v>69556</v>
      </c>
      <c r="AV94">
        <v>515.22962962962958</v>
      </c>
      <c r="AW94">
        <v>33809</v>
      </c>
      <c r="AX94">
        <v>35747</v>
      </c>
      <c r="AY94">
        <v>6.34</v>
      </c>
      <c r="AZ94">
        <v>-19.7</v>
      </c>
      <c r="BA94">
        <v>44.007918799240898</v>
      </c>
      <c r="BB94">
        <v>33.240621266427723</v>
      </c>
      <c r="BC94">
        <v>744.09</v>
      </c>
      <c r="BD94">
        <v>0.51276499540069587</v>
      </c>
      <c r="BE94">
        <v>2024</v>
      </c>
      <c r="BF94">
        <v>2073</v>
      </c>
      <c r="BG94">
        <v>2705</v>
      </c>
      <c r="BH94">
        <v>3345</v>
      </c>
      <c r="BI94">
        <v>2140</v>
      </c>
      <c r="BJ94">
        <v>1496</v>
      </c>
      <c r="BK94">
        <v>4307</v>
      </c>
      <c r="BL94">
        <v>4389</v>
      </c>
      <c r="BM94">
        <v>4514</v>
      </c>
      <c r="BN94">
        <v>4519</v>
      </c>
      <c r="BO94">
        <v>4518</v>
      </c>
      <c r="BP94">
        <v>4092</v>
      </c>
      <c r="BQ94">
        <v>4728</v>
      </c>
      <c r="BR94">
        <v>5325</v>
      </c>
      <c r="BS94">
        <v>5094</v>
      </c>
      <c r="BT94">
        <v>7916</v>
      </c>
      <c r="BU94">
        <v>8035</v>
      </c>
      <c r="BV94">
        <v>69997</v>
      </c>
      <c r="BW94">
        <v>1002</v>
      </c>
      <c r="BX94">
        <v>1059</v>
      </c>
      <c r="BY94">
        <v>1409</v>
      </c>
      <c r="BZ94">
        <v>1675</v>
      </c>
      <c r="CA94">
        <v>1091</v>
      </c>
      <c r="CB94">
        <v>766</v>
      </c>
      <c r="CC94">
        <v>2054</v>
      </c>
      <c r="CD94">
        <v>2238</v>
      </c>
      <c r="CE94">
        <v>2321</v>
      </c>
      <c r="CF94">
        <v>2328</v>
      </c>
      <c r="CG94">
        <v>2284</v>
      </c>
      <c r="CH94">
        <v>2049</v>
      </c>
      <c r="CI94">
        <v>2328</v>
      </c>
      <c r="CJ94">
        <v>2619</v>
      </c>
      <c r="CK94">
        <v>2444</v>
      </c>
      <c r="CL94">
        <v>3699</v>
      </c>
      <c r="CM94">
        <v>3340</v>
      </c>
      <c r="CN94">
        <v>34105</v>
      </c>
      <c r="CO94">
        <v>1022</v>
      </c>
      <c r="CP94">
        <v>1014</v>
      </c>
      <c r="CQ94">
        <v>1296</v>
      </c>
      <c r="CR94">
        <v>1670</v>
      </c>
      <c r="CS94">
        <v>1049</v>
      </c>
      <c r="CT94">
        <v>730</v>
      </c>
      <c r="CU94">
        <v>2253</v>
      </c>
      <c r="CV94">
        <v>2151</v>
      </c>
      <c r="CW94">
        <v>2193</v>
      </c>
      <c r="CX94">
        <v>2191</v>
      </c>
      <c r="CY94">
        <v>2234</v>
      </c>
      <c r="CZ94">
        <v>2043</v>
      </c>
      <c r="DA94">
        <v>2400</v>
      </c>
      <c r="DB94">
        <v>2706</v>
      </c>
      <c r="DC94">
        <v>2650</v>
      </c>
      <c r="DD94">
        <v>4217</v>
      </c>
      <c r="DE94">
        <v>4695</v>
      </c>
      <c r="DF94">
        <v>35892</v>
      </c>
      <c r="DG94">
        <v>0.114826158914498</v>
      </c>
      <c r="DH94">
        <v>32.799999999999997</v>
      </c>
      <c r="DI94">
        <v>77.3</v>
      </c>
      <c r="DJ94">
        <v>24.92</v>
      </c>
      <c r="DK94">
        <v>90.95</v>
      </c>
      <c r="DL94">
        <v>13.65</v>
      </c>
      <c r="DM94">
        <v>50.03155313704066</v>
      </c>
      <c r="DN94">
        <v>179.94077347748569</v>
      </c>
      <c r="DO94">
        <v>129.90818074644889</v>
      </c>
      <c r="DP94">
        <v>60.446898901604463</v>
      </c>
      <c r="DQ94">
        <v>17.78</v>
      </c>
      <c r="DR94">
        <v>38.020000000000003</v>
      </c>
      <c r="DS94">
        <v>63.367991258841798</v>
      </c>
      <c r="DT94">
        <v>55.724764937604228</v>
      </c>
      <c r="DV94">
        <v>6.1</v>
      </c>
      <c r="DW94">
        <v>27.5</v>
      </c>
      <c r="DX94">
        <v>111.08</v>
      </c>
      <c r="DY94">
        <v>24.66</v>
      </c>
      <c r="DZ94">
        <v>-11.18</v>
      </c>
      <c r="EA94">
        <v>27.81</v>
      </c>
      <c r="EB94">
        <v>-0.69</v>
      </c>
      <c r="EC94">
        <v>-24.05</v>
      </c>
      <c r="ED94">
        <v>-21.88</v>
      </c>
      <c r="EE94">
        <v>1.25</v>
      </c>
      <c r="EF94">
        <v>-0.25</v>
      </c>
      <c r="EG94">
        <v>3808.4541236613468</v>
      </c>
      <c r="EH94">
        <v>19.71022835707425</v>
      </c>
      <c r="EI94">
        <v>87.77</v>
      </c>
      <c r="EJ94">
        <v>25678.784229541659</v>
      </c>
      <c r="EK94">
        <v>1491.267335528207</v>
      </c>
      <c r="EL94">
        <v>450.06744982460168</v>
      </c>
      <c r="EM94">
        <v>29.23</v>
      </c>
      <c r="EN94">
        <v>34.06</v>
      </c>
      <c r="EO94">
        <v>0.56999999999999995</v>
      </c>
      <c r="EP94">
        <v>6.13</v>
      </c>
      <c r="EQ94">
        <v>13.34</v>
      </c>
      <c r="ER94">
        <v>7.34</v>
      </c>
      <c r="ES94">
        <v>3.4</v>
      </c>
      <c r="ET94">
        <v>23.23</v>
      </c>
      <c r="EU94">
        <v>2.11</v>
      </c>
      <c r="EV94">
        <v>50097</v>
      </c>
      <c r="EW94">
        <v>3972.55</v>
      </c>
      <c r="EX94">
        <v>26.13</v>
      </c>
      <c r="EY94">
        <v>61.41</v>
      </c>
      <c r="EZ94">
        <v>17.809999999999999</v>
      </c>
      <c r="FA94">
        <v>12.42</v>
      </c>
      <c r="FB94">
        <v>0.82</v>
      </c>
      <c r="FC94">
        <v>30725</v>
      </c>
      <c r="FD94">
        <v>26.5</v>
      </c>
      <c r="FE94">
        <v>27190</v>
      </c>
      <c r="FF94">
        <v>71.25</v>
      </c>
      <c r="FG94">
        <v>19.68</v>
      </c>
      <c r="FH94">
        <v>223</v>
      </c>
      <c r="FI94">
        <v>1</v>
      </c>
      <c r="FJ94">
        <v>223</v>
      </c>
      <c r="FK94">
        <v>0</v>
      </c>
      <c r="FL94">
        <v>164</v>
      </c>
      <c r="FM94">
        <v>1</v>
      </c>
      <c r="FN94">
        <v>164</v>
      </c>
      <c r="FO94">
        <v>0</v>
      </c>
      <c r="FP94">
        <v>17537</v>
      </c>
      <c r="FQ94">
        <v>104</v>
      </c>
      <c r="FR94">
        <v>17433</v>
      </c>
      <c r="FS94">
        <v>0</v>
      </c>
      <c r="FT94">
        <v>48.441006474396701</v>
      </c>
      <c r="FU94">
        <v>26.4394761624485</v>
      </c>
      <c r="FV94">
        <v>25.119517363154799</v>
      </c>
      <c r="FW94">
        <v>76.970107528945647</v>
      </c>
      <c r="FX94">
        <v>300.5306013479061</v>
      </c>
      <c r="FY94">
        <v>0.1202206572512049</v>
      </c>
      <c r="FZ94">
        <v>1150.223614628763</v>
      </c>
      <c r="GA94">
        <v>377.50070887685172</v>
      </c>
      <c r="GB94">
        <v>79.610605829602605</v>
      </c>
      <c r="GC94">
        <v>80.100000000000009</v>
      </c>
      <c r="GD94">
        <v>94.76467328908852</v>
      </c>
      <c r="GE94">
        <v>5.2353267109114796</v>
      </c>
      <c r="GF94">
        <v>1.272868217054264</v>
      </c>
      <c r="GG94">
        <v>0</v>
      </c>
      <c r="GH94">
        <v>1</v>
      </c>
      <c r="GI94">
        <v>0</v>
      </c>
      <c r="GJ94">
        <v>0</v>
      </c>
      <c r="GK94">
        <v>2.094787709002107</v>
      </c>
      <c r="GL94">
        <v>0</v>
      </c>
      <c r="GM94">
        <v>0.27136929460580911</v>
      </c>
      <c r="GN94">
        <v>31.369294605809131</v>
      </c>
      <c r="GO94">
        <v>9.9585062240663894E-3</v>
      </c>
      <c r="GP94">
        <v>3.5684647302904562</v>
      </c>
      <c r="GQ94">
        <v>97.261410788381738</v>
      </c>
      <c r="GR94">
        <v>1205</v>
      </c>
      <c r="GS94">
        <v>4.2484025357120263</v>
      </c>
      <c r="GT94">
        <v>3.1920469860444558</v>
      </c>
      <c r="GU94">
        <v>68.630705394190869</v>
      </c>
      <c r="GV94">
        <v>97.005988023952099</v>
      </c>
      <c r="GW94">
        <v>97.034400948991689</v>
      </c>
      <c r="GX94">
        <v>2.796301547235938</v>
      </c>
      <c r="GY94">
        <v>184.25395864008979</v>
      </c>
      <c r="GZ94">
        <v>3.1339000000000001</v>
      </c>
      <c r="HA94">
        <v>40.2363</v>
      </c>
      <c r="HB94">
        <v>0.84599999999999997</v>
      </c>
      <c r="HC94">
        <v>0.23499999999999999</v>
      </c>
      <c r="HD94">
        <v>5.7000000000000002E-2</v>
      </c>
      <c r="HE94">
        <v>0.47699999999999998</v>
      </c>
      <c r="HF94">
        <v>0.161</v>
      </c>
      <c r="HG94">
        <v>7.0000000000000007E-2</v>
      </c>
      <c r="HH94">
        <v>2.5000000000000001E-2</v>
      </c>
      <c r="HI94">
        <v>2.9000000000000001E-2</v>
      </c>
      <c r="HJ94">
        <v>0.20200000000000001</v>
      </c>
      <c r="HK94">
        <v>0.59099999999999997</v>
      </c>
      <c r="HL94">
        <v>0.153</v>
      </c>
      <c r="HM94">
        <v>662.3</v>
      </c>
      <c r="HN94">
        <v>1.8967469386590039</v>
      </c>
      <c r="HO94">
        <v>369.49</v>
      </c>
      <c r="HP94">
        <v>316.5</v>
      </c>
      <c r="HQ94">
        <v>300.48</v>
      </c>
      <c r="HR94">
        <v>2.88</v>
      </c>
      <c r="HS94">
        <v>46</v>
      </c>
      <c r="HT94">
        <v>37</v>
      </c>
      <c r="HU94">
        <v>9</v>
      </c>
      <c r="HV94">
        <v>0</v>
      </c>
      <c r="HW94">
        <v>66.133762723560878</v>
      </c>
      <c r="HX94" t="s">
        <v>531</v>
      </c>
      <c r="HY94">
        <v>153</v>
      </c>
      <c r="HZ94">
        <v>4.2300000000000004</v>
      </c>
      <c r="IA94">
        <v>3.9</v>
      </c>
      <c r="IB94">
        <v>4.8</v>
      </c>
      <c r="IC94">
        <v>4.5</v>
      </c>
      <c r="ID94">
        <v>4.7</v>
      </c>
      <c r="IE94">
        <v>3.3</v>
      </c>
      <c r="IF94">
        <v>3.9</v>
      </c>
      <c r="IG94">
        <v>4.3</v>
      </c>
      <c r="IH94">
        <v>3.8</v>
      </c>
      <c r="II94">
        <v>3.8</v>
      </c>
      <c r="IJ94">
        <v>3.7</v>
      </c>
      <c r="IK94">
        <v>4.2</v>
      </c>
      <c r="IL94">
        <v>5</v>
      </c>
      <c r="IM94">
        <v>4.5999999999999996</v>
      </c>
      <c r="IN94">
        <v>5.0999999999999996</v>
      </c>
      <c r="IO94">
        <v>4.9000000000000004</v>
      </c>
      <c r="IP94">
        <v>4.5999999999999996</v>
      </c>
      <c r="IQ94">
        <v>4.2</v>
      </c>
      <c r="IR94">
        <v>4.5999999999999996</v>
      </c>
      <c r="IS94">
        <v>4.5999999999999996</v>
      </c>
      <c r="IT94">
        <v>3.7</v>
      </c>
      <c r="IU94">
        <v>4.8</v>
      </c>
      <c r="IV94">
        <v>4.9000000000000004</v>
      </c>
      <c r="IW94">
        <v>5.0999999999999996</v>
      </c>
      <c r="IX94">
        <v>4.8</v>
      </c>
      <c r="IY94">
        <v>4.0999999999999996</v>
      </c>
      <c r="IZ94">
        <v>5</v>
      </c>
      <c r="JA94">
        <v>4.3</v>
      </c>
      <c r="JB94">
        <v>3.3</v>
      </c>
      <c r="JC94">
        <v>3.9</v>
      </c>
      <c r="JD94">
        <v>2.9</v>
      </c>
      <c r="JE94">
        <v>3.3</v>
      </c>
      <c r="JF94">
        <v>3.1</v>
      </c>
      <c r="JG94" t="s">
        <v>203</v>
      </c>
      <c r="JH94">
        <v>173</v>
      </c>
      <c r="JI94">
        <v>86</v>
      </c>
      <c r="JJ94">
        <v>4.26</v>
      </c>
      <c r="JK94">
        <v>4</v>
      </c>
      <c r="JL94">
        <v>4.9000000000000004</v>
      </c>
      <c r="JM94">
        <v>4.4000000000000004</v>
      </c>
      <c r="JN94">
        <v>4.5999999999999996</v>
      </c>
      <c r="JO94">
        <v>3.3</v>
      </c>
      <c r="JP94">
        <v>4.0999999999999996</v>
      </c>
      <c r="JQ94">
        <v>4.4000000000000004</v>
      </c>
      <c r="JR94">
        <v>3.7</v>
      </c>
      <c r="JS94">
        <v>4</v>
      </c>
      <c r="JT94">
        <v>3.9</v>
      </c>
      <c r="JU94">
        <v>4.5</v>
      </c>
      <c r="JV94">
        <v>5.0999999999999996</v>
      </c>
      <c r="JW94">
        <v>4.7</v>
      </c>
      <c r="JX94">
        <v>5</v>
      </c>
      <c r="JY94">
        <v>4.9000000000000004</v>
      </c>
      <c r="JZ94">
        <v>4.8</v>
      </c>
      <c r="KA94">
        <v>4</v>
      </c>
      <c r="KB94">
        <v>4.5999999999999996</v>
      </c>
      <c r="KC94">
        <v>4.5</v>
      </c>
      <c r="KD94">
        <v>3.7</v>
      </c>
      <c r="KE94">
        <v>4.8</v>
      </c>
      <c r="KF94">
        <v>4.8</v>
      </c>
      <c r="KG94">
        <v>5.0999999999999996</v>
      </c>
      <c r="KH94">
        <v>4.7</v>
      </c>
      <c r="KI94">
        <v>4.0999999999999996</v>
      </c>
      <c r="KJ94">
        <v>5.0999999999999996</v>
      </c>
      <c r="KK94">
        <v>4.0999999999999996</v>
      </c>
      <c r="KL94">
        <v>3.3</v>
      </c>
      <c r="KM94">
        <v>4</v>
      </c>
      <c r="KN94">
        <v>2.9</v>
      </c>
      <c r="KO94">
        <v>3.2</v>
      </c>
      <c r="KP94">
        <v>3.2</v>
      </c>
      <c r="KQ94" t="s">
        <v>203</v>
      </c>
      <c r="KR94">
        <v>98.7</v>
      </c>
      <c r="KS94">
        <v>4.8499999999999996</v>
      </c>
      <c r="KT94">
        <v>12.35</v>
      </c>
      <c r="KU94">
        <v>30.82</v>
      </c>
      <c r="KV94">
        <v>53.04</v>
      </c>
      <c r="KW94">
        <v>22.78</v>
      </c>
      <c r="KX94">
        <v>47.8</v>
      </c>
      <c r="KY94">
        <v>0.82</v>
      </c>
      <c r="KZ94">
        <v>900.66493314739205</v>
      </c>
      <c r="LA94">
        <v>72.947819311058709</v>
      </c>
      <c r="LB94">
        <v>1062.493641382483</v>
      </c>
      <c r="LC94">
        <v>67.132566565069865</v>
      </c>
      <c r="LD94">
        <v>616.28989332336539</v>
      </c>
      <c r="LE94">
        <v>89.863222295704176</v>
      </c>
      <c r="LF94">
        <v>212.11140419230551</v>
      </c>
      <c r="LG94">
        <v>99.232231439415727</v>
      </c>
      <c r="LH94">
        <v>57.53</v>
      </c>
      <c r="LI94">
        <v>52.04</v>
      </c>
      <c r="LJ94">
        <v>11.48</v>
      </c>
      <c r="LK94">
        <v>15.63</v>
      </c>
      <c r="LL94">
        <v>11.3</v>
      </c>
      <c r="LM94">
        <v>2.92</v>
      </c>
      <c r="LN94">
        <v>1.32</v>
      </c>
      <c r="LO94">
        <v>26.27</v>
      </c>
      <c r="LP94">
        <v>1.76</v>
      </c>
      <c r="LQ94">
        <v>12.74</v>
      </c>
      <c r="LR94">
        <v>2.7</v>
      </c>
      <c r="LS94">
        <v>96.148299319727897</v>
      </c>
      <c r="LT94">
        <v>8.4039719348317306</v>
      </c>
      <c r="LU94">
        <v>11.4408163265306</v>
      </c>
      <c r="LV94">
        <v>70669.157394507201</v>
      </c>
      <c r="LW94">
        <v>8409</v>
      </c>
      <c r="LX94">
        <v>4738</v>
      </c>
      <c r="LY94">
        <v>3590</v>
      </c>
      <c r="LZ94">
        <v>81</v>
      </c>
      <c r="MA94">
        <v>513</v>
      </c>
      <c r="MB94">
        <v>162</v>
      </c>
      <c r="MC94">
        <v>750</v>
      </c>
      <c r="MD94">
        <v>3207</v>
      </c>
      <c r="ME94">
        <v>2067</v>
      </c>
      <c r="MF94">
        <v>1316</v>
      </c>
      <c r="MG94">
        <v>394</v>
      </c>
      <c r="MH94">
        <v>735</v>
      </c>
      <c r="MI94">
        <v>464</v>
      </c>
      <c r="MJ94">
        <v>260</v>
      </c>
      <c r="MK94">
        <v>0.35911602209944798</v>
      </c>
      <c r="ML94">
        <v>11</v>
      </c>
      <c r="MM94">
        <v>35</v>
      </c>
      <c r="MN94">
        <v>20</v>
      </c>
      <c r="MO94">
        <v>84</v>
      </c>
      <c r="MP94">
        <v>261</v>
      </c>
      <c r="MQ94">
        <v>195</v>
      </c>
      <c r="MR94">
        <v>111</v>
      </c>
      <c r="MS94">
        <v>29</v>
      </c>
      <c r="MT94">
        <v>70669</v>
      </c>
      <c r="MU94">
        <v>1.13388138619346</v>
      </c>
      <c r="MV94">
        <v>47.283950617283999</v>
      </c>
      <c r="MW94">
        <v>46.5</v>
      </c>
      <c r="MX94">
        <v>46.740061162079499</v>
      </c>
      <c r="MY94">
        <v>12287.728846911299</v>
      </c>
      <c r="MZ94">
        <v>4.83136678914373</v>
      </c>
      <c r="NA94">
        <v>4.0428134556574902</v>
      </c>
      <c r="NB94">
        <v>91.863914373088704</v>
      </c>
      <c r="NC94">
        <v>2158.1299694189602</v>
      </c>
      <c r="ND94">
        <v>0.54545454545454541</v>
      </c>
      <c r="NE94">
        <v>121</v>
      </c>
      <c r="NF94">
        <v>47.492668640568162</v>
      </c>
      <c r="NG94">
        <v>3.2659040972678102</v>
      </c>
      <c r="NH94">
        <v>29</v>
      </c>
      <c r="NI94">
        <v>21</v>
      </c>
      <c r="NJ94">
        <v>45</v>
      </c>
      <c r="NK94">
        <v>48</v>
      </c>
      <c r="NL94">
        <v>30</v>
      </c>
      <c r="NM94">
        <v>0.16763005780346821</v>
      </c>
      <c r="NN94">
        <v>0.1213872832369942</v>
      </c>
      <c r="NO94">
        <v>0.26011560693641622</v>
      </c>
      <c r="NP94">
        <v>0.2774566473988439</v>
      </c>
      <c r="NQ94">
        <v>0.17341040462427751</v>
      </c>
      <c r="NR94">
        <v>42.823699421965323</v>
      </c>
      <c r="NS94">
        <v>173</v>
      </c>
      <c r="NT94">
        <v>0.53757225433526012</v>
      </c>
      <c r="NU94">
        <v>173</v>
      </c>
      <c r="NV94">
        <v>9.846320346320347</v>
      </c>
      <c r="NW94">
        <v>7</v>
      </c>
      <c r="NX94">
        <v>0.2857142857142857</v>
      </c>
      <c r="NY94">
        <v>0.14285714285714279</v>
      </c>
      <c r="NZ94">
        <v>0.14285714285714279</v>
      </c>
      <c r="OA94">
        <v>0.2857142857142857</v>
      </c>
      <c r="OB94">
        <v>0.14285714285714279</v>
      </c>
      <c r="OC94">
        <v>0</v>
      </c>
      <c r="OD94">
        <v>0</v>
      </c>
      <c r="OE94">
        <v>3.659259259259259</v>
      </c>
      <c r="OF94">
        <v>19.180318342151679</v>
      </c>
      <c r="OG94">
        <v>135</v>
      </c>
      <c r="OH94">
        <v>0.19259259259259259</v>
      </c>
      <c r="OI94">
        <v>0.31111111111111112</v>
      </c>
      <c r="OJ94">
        <v>0.1851851851851852</v>
      </c>
      <c r="OK94">
        <v>0.14814814814814811</v>
      </c>
      <c r="OL94">
        <v>8.8888888888888892E-2</v>
      </c>
      <c r="OM94">
        <v>7.4074074074074077E-3</v>
      </c>
      <c r="ON94">
        <v>6.6666666666666666E-2</v>
      </c>
      <c r="OO94">
        <v>71</v>
      </c>
      <c r="OP94">
        <v>75</v>
      </c>
      <c r="OQ94">
        <v>334</v>
      </c>
      <c r="OR94">
        <v>317</v>
      </c>
      <c r="OS94">
        <v>81</v>
      </c>
      <c r="OT94">
        <v>8.0865603644646927E-2</v>
      </c>
      <c r="OU94">
        <v>8.5421412300683369E-2</v>
      </c>
      <c r="OV94">
        <v>0.38041002277904329</v>
      </c>
      <c r="OW94">
        <v>0.36104783599088841</v>
      </c>
      <c r="OX94">
        <v>9.2255125284738046E-2</v>
      </c>
      <c r="OY94">
        <v>45.14123006833713</v>
      </c>
      <c r="OZ94">
        <v>878</v>
      </c>
      <c r="PA94">
        <v>0.38253382533825342</v>
      </c>
      <c r="PB94">
        <v>813</v>
      </c>
      <c r="PC94">
        <v>8.5159166826851607</v>
      </c>
      <c r="PD94">
        <v>11681</v>
      </c>
      <c r="PE94">
        <v>0.24278743258282681</v>
      </c>
      <c r="PF94">
        <v>0.26384727334988439</v>
      </c>
      <c r="PG94">
        <v>0.22823388408526671</v>
      </c>
      <c r="PH94">
        <v>0.1592329423850698</v>
      </c>
      <c r="PI94">
        <v>9.4255628798904201E-2</v>
      </c>
      <c r="PJ94">
        <v>1.070113860114716E-2</v>
      </c>
      <c r="PK94">
        <v>7.7048197928259571E-4</v>
      </c>
      <c r="PL94">
        <v>12117</v>
      </c>
      <c r="PM94">
        <v>10272</v>
      </c>
      <c r="PN94">
        <v>17268</v>
      </c>
      <c r="PO94">
        <v>15270</v>
      </c>
      <c r="PP94">
        <v>15576</v>
      </c>
      <c r="PQ94">
        <v>17.15996879653925</v>
      </c>
      <c r="PR94">
        <v>14.55981277923552</v>
      </c>
      <c r="PS94">
        <v>24.479828380965891</v>
      </c>
      <c r="PT94">
        <v>21.69022622509042</v>
      </c>
      <c r="PU94">
        <v>22.100156017303739</v>
      </c>
      <c r="PV94">
        <v>44.007918799240898</v>
      </c>
      <c r="PW94">
        <v>0.51393122088676746</v>
      </c>
    </row>
    <row r="95" spans="1:439" x14ac:dyDescent="0.3">
      <c r="A95" t="s">
        <v>800</v>
      </c>
      <c r="B95" t="s">
        <v>813</v>
      </c>
      <c r="C95">
        <v>2</v>
      </c>
      <c r="D95" t="s">
        <v>816</v>
      </c>
      <c r="E95" t="s">
        <v>820</v>
      </c>
      <c r="F95" t="s">
        <v>209</v>
      </c>
      <c r="G95" t="s">
        <v>569</v>
      </c>
      <c r="H95" t="s">
        <v>576</v>
      </c>
      <c r="I95" t="s">
        <v>577</v>
      </c>
      <c r="J95" t="s">
        <v>572</v>
      </c>
      <c r="K95">
        <v>8.2222310000000007</v>
      </c>
      <c r="L95">
        <v>48.298549000000001</v>
      </c>
      <c r="M95" s="22" t="s">
        <v>794</v>
      </c>
      <c r="N95" t="s">
        <v>1058</v>
      </c>
      <c r="O95" t="s">
        <v>573</v>
      </c>
      <c r="P95" t="s">
        <v>510</v>
      </c>
      <c r="Q95">
        <v>2</v>
      </c>
      <c r="R95">
        <v>22</v>
      </c>
      <c r="S95">
        <v>54</v>
      </c>
      <c r="T95">
        <v>76</v>
      </c>
      <c r="U95">
        <v>224</v>
      </c>
      <c r="V95">
        <v>0</v>
      </c>
      <c r="W95" t="s">
        <v>900</v>
      </c>
      <c r="X95">
        <v>100</v>
      </c>
      <c r="Y95">
        <v>119.24</v>
      </c>
      <c r="Z95">
        <v>2.6271217712177122</v>
      </c>
      <c r="AA95">
        <v>2.0346439114391139</v>
      </c>
      <c r="AB95">
        <v>2.10990774907749</v>
      </c>
      <c r="AC95">
        <v>80.61771217712176</v>
      </c>
      <c r="AD95">
        <v>13.342066420664199</v>
      </c>
      <c r="AE95">
        <v>20.037730627306271</v>
      </c>
      <c r="AF95">
        <v>139.2240774907749</v>
      </c>
      <c r="AG95">
        <v>45.832103321033209</v>
      </c>
      <c r="AH95">
        <v>1.2778597785977861</v>
      </c>
      <c r="AI95">
        <v>2.718136531365313</v>
      </c>
      <c r="AJ95">
        <v>14.667343173431741</v>
      </c>
      <c r="AK95">
        <v>1792</v>
      </c>
      <c r="AL95">
        <v>0</v>
      </c>
      <c r="AM95">
        <v>0</v>
      </c>
      <c r="AN95">
        <v>137.59</v>
      </c>
      <c r="AO95">
        <v>42.85</v>
      </c>
      <c r="AP95">
        <v>2.14</v>
      </c>
      <c r="AQ95">
        <v>48.06</v>
      </c>
      <c r="AR95">
        <v>53.027133499259428</v>
      </c>
      <c r="AS95">
        <v>4.33</v>
      </c>
      <c r="AT95">
        <v>247.03</v>
      </c>
      <c r="AU95">
        <v>8266</v>
      </c>
      <c r="AV95">
        <v>69.462184873949582</v>
      </c>
      <c r="AW95">
        <v>4152</v>
      </c>
      <c r="AX95">
        <v>4114</v>
      </c>
      <c r="AY95">
        <v>-1.83</v>
      </c>
      <c r="AZ95">
        <v>-26.4</v>
      </c>
      <c r="BA95">
        <v>46.476240019356403</v>
      </c>
      <c r="BB95">
        <v>26.71622495151907</v>
      </c>
      <c r="BC95">
        <v>92.01</v>
      </c>
      <c r="BD95">
        <v>0.49664561749241382</v>
      </c>
      <c r="BE95">
        <v>208</v>
      </c>
      <c r="BF95">
        <v>232</v>
      </c>
      <c r="BG95">
        <v>277</v>
      </c>
      <c r="BH95">
        <v>351</v>
      </c>
      <c r="BI95">
        <v>249</v>
      </c>
      <c r="BJ95">
        <v>172</v>
      </c>
      <c r="BK95">
        <v>416</v>
      </c>
      <c r="BL95">
        <v>448</v>
      </c>
      <c r="BM95">
        <v>449</v>
      </c>
      <c r="BN95">
        <v>421</v>
      </c>
      <c r="BO95">
        <v>476</v>
      </c>
      <c r="BP95">
        <v>477</v>
      </c>
      <c r="BQ95">
        <v>575</v>
      </c>
      <c r="BR95">
        <v>716</v>
      </c>
      <c r="BS95">
        <v>704</v>
      </c>
      <c r="BT95">
        <v>1016</v>
      </c>
      <c r="BU95">
        <v>978</v>
      </c>
      <c r="BV95">
        <v>8281</v>
      </c>
      <c r="BW95">
        <v>109</v>
      </c>
      <c r="BX95">
        <v>115</v>
      </c>
      <c r="BY95">
        <v>138</v>
      </c>
      <c r="BZ95">
        <v>185</v>
      </c>
      <c r="CA95">
        <v>113</v>
      </c>
      <c r="CB95">
        <v>93</v>
      </c>
      <c r="CC95">
        <v>217</v>
      </c>
      <c r="CD95">
        <v>243</v>
      </c>
      <c r="CE95">
        <v>234</v>
      </c>
      <c r="CF95">
        <v>215</v>
      </c>
      <c r="CG95">
        <v>248</v>
      </c>
      <c r="CH95">
        <v>227</v>
      </c>
      <c r="CI95">
        <v>324</v>
      </c>
      <c r="CJ95">
        <v>365</v>
      </c>
      <c r="CK95">
        <v>361</v>
      </c>
      <c r="CL95">
        <v>508</v>
      </c>
      <c r="CM95">
        <v>413</v>
      </c>
      <c r="CN95">
        <v>4168</v>
      </c>
      <c r="CO95">
        <v>99</v>
      </c>
      <c r="CP95">
        <v>117</v>
      </c>
      <c r="CQ95">
        <v>139</v>
      </c>
      <c r="CR95">
        <v>166</v>
      </c>
      <c r="CS95">
        <v>136</v>
      </c>
      <c r="CT95">
        <v>79</v>
      </c>
      <c r="CU95">
        <v>199</v>
      </c>
      <c r="CV95">
        <v>205</v>
      </c>
      <c r="CW95">
        <v>215</v>
      </c>
      <c r="CX95">
        <v>206</v>
      </c>
      <c r="CY95">
        <v>228</v>
      </c>
      <c r="CZ95">
        <v>250</v>
      </c>
      <c r="DA95">
        <v>251</v>
      </c>
      <c r="DB95">
        <v>351</v>
      </c>
      <c r="DC95">
        <v>343</v>
      </c>
      <c r="DD95">
        <v>508</v>
      </c>
      <c r="DE95">
        <v>565</v>
      </c>
      <c r="DF95">
        <v>4113</v>
      </c>
      <c r="DG95">
        <v>0.127981262093079</v>
      </c>
      <c r="DH95">
        <v>14.2</v>
      </c>
      <c r="DI95">
        <v>75.7</v>
      </c>
      <c r="DJ95">
        <v>32.5</v>
      </c>
      <c r="DK95">
        <v>91.46</v>
      </c>
      <c r="DL95">
        <v>14.66</v>
      </c>
      <c r="DM95">
        <v>54.59057827244132</v>
      </c>
      <c r="DN95">
        <v>356.47570771836439</v>
      </c>
      <c r="DO95">
        <v>301.89201064601991</v>
      </c>
      <c r="DP95">
        <v>89.331739656423892</v>
      </c>
      <c r="DQ95">
        <v>19.48</v>
      </c>
      <c r="DR95">
        <v>17.48</v>
      </c>
      <c r="DS95">
        <v>0</v>
      </c>
      <c r="DT95">
        <v>0</v>
      </c>
      <c r="DV95">
        <v>5.9</v>
      </c>
      <c r="DW95">
        <v>25.7</v>
      </c>
      <c r="DX95">
        <v>113.37</v>
      </c>
      <c r="DY95">
        <v>14.46</v>
      </c>
      <c r="DZ95">
        <v>5.91</v>
      </c>
      <c r="EA95">
        <v>13.54</v>
      </c>
      <c r="EB95">
        <v>5.83</v>
      </c>
      <c r="EC95">
        <v>-17.350000000000001</v>
      </c>
      <c r="ED95">
        <v>9.43</v>
      </c>
      <c r="EE95">
        <v>6.76</v>
      </c>
      <c r="EF95">
        <v>1.6</v>
      </c>
      <c r="EG95">
        <v>6534.7318872557344</v>
      </c>
      <c r="EH95">
        <v>42.771309277300652</v>
      </c>
      <c r="EI95">
        <v>75.48</v>
      </c>
      <c r="EJ95">
        <v>28589.195840793611</v>
      </c>
      <c r="EK95">
        <v>1382.010999274135</v>
      </c>
      <c r="EL95">
        <v>528.45479312847817</v>
      </c>
      <c r="EM95">
        <v>25.44</v>
      </c>
      <c r="EN95">
        <v>41.76</v>
      </c>
      <c r="EO95">
        <v>0.53</v>
      </c>
      <c r="EP95">
        <v>6.32</v>
      </c>
      <c r="EQ95">
        <v>17.309999999999999</v>
      </c>
      <c r="ER95">
        <v>6.61</v>
      </c>
      <c r="ES95">
        <v>2.48</v>
      </c>
      <c r="ET95">
        <v>12.28</v>
      </c>
      <c r="EU95">
        <v>2.16</v>
      </c>
      <c r="EV95">
        <v>43766</v>
      </c>
      <c r="EW95">
        <v>3434.34</v>
      </c>
      <c r="EX95">
        <v>24.9</v>
      </c>
      <c r="EY95">
        <v>73.7</v>
      </c>
      <c r="EZ95">
        <v>11.8</v>
      </c>
      <c r="FA95">
        <v>14.08</v>
      </c>
      <c r="FB95">
        <v>1</v>
      </c>
      <c r="FC95">
        <v>2705</v>
      </c>
      <c r="FD95">
        <v>27.45</v>
      </c>
      <c r="FE95">
        <v>3812</v>
      </c>
      <c r="FF95">
        <v>61.94</v>
      </c>
      <c r="FG95">
        <v>25.87</v>
      </c>
      <c r="FH95">
        <v>26</v>
      </c>
      <c r="FI95">
        <v>2</v>
      </c>
      <c r="FJ95">
        <v>26</v>
      </c>
      <c r="FK95">
        <v>0</v>
      </c>
      <c r="FL95">
        <v>4</v>
      </c>
      <c r="FM95">
        <v>2</v>
      </c>
      <c r="FN95">
        <v>3</v>
      </c>
      <c r="FO95">
        <v>0</v>
      </c>
      <c r="FP95">
        <v>568</v>
      </c>
      <c r="FQ95">
        <v>72</v>
      </c>
      <c r="FR95">
        <v>496</v>
      </c>
      <c r="FS95">
        <v>0</v>
      </c>
      <c r="FT95">
        <v>27.507445940432479</v>
      </c>
      <c r="FU95">
        <v>23.837938256493949</v>
      </c>
      <c r="FV95">
        <v>48.659198966408269</v>
      </c>
      <c r="FW95">
        <v>17.63276054416362</v>
      </c>
      <c r="FX95">
        <v>68.523515132424905</v>
      </c>
      <c r="FY95">
        <v>0.60914747625058596</v>
      </c>
      <c r="FZ95">
        <v>1028.1829011148741</v>
      </c>
      <c r="GA95">
        <v>86.156275676588521</v>
      </c>
      <c r="GB95">
        <v>79.533980077837768</v>
      </c>
      <c r="GC95">
        <v>51.9</v>
      </c>
      <c r="GD95">
        <v>98.61115480167976</v>
      </c>
      <c r="GE95">
        <v>1.3888451983202399</v>
      </c>
      <c r="GF95">
        <v>1.580645161290323</v>
      </c>
      <c r="GG95">
        <v>0</v>
      </c>
      <c r="GH95">
        <v>1</v>
      </c>
      <c r="GI95">
        <v>0</v>
      </c>
      <c r="GJ95">
        <v>0</v>
      </c>
      <c r="GK95">
        <v>1.124251894465895</v>
      </c>
      <c r="GL95">
        <v>0</v>
      </c>
      <c r="GM95">
        <v>0.40540540540540537</v>
      </c>
      <c r="GN95">
        <v>37.297297297297298</v>
      </c>
      <c r="GO95">
        <v>0</v>
      </c>
      <c r="GP95">
        <v>0</v>
      </c>
      <c r="GQ95">
        <v>88.108108108108112</v>
      </c>
      <c r="GR95">
        <v>185</v>
      </c>
      <c r="GS95">
        <v>4.2534462945919573</v>
      </c>
      <c r="GT95">
        <v>2.1472608762064969</v>
      </c>
      <c r="GU95">
        <v>62.702702702702702</v>
      </c>
      <c r="GV95">
        <v>100</v>
      </c>
      <c r="GW95">
        <v>99.695585996955856</v>
      </c>
      <c r="GX95">
        <v>0.7240023166099876</v>
      </c>
      <c r="GY95">
        <v>95.94193731201571</v>
      </c>
      <c r="GZ95">
        <v>3.1284000000000001</v>
      </c>
      <c r="HA95">
        <v>40.914000000000001</v>
      </c>
      <c r="HB95">
        <v>0.85399999999999998</v>
      </c>
      <c r="HC95">
        <v>0.19</v>
      </c>
      <c r="HD95">
        <v>0.14099999999999999</v>
      </c>
      <c r="HE95">
        <v>0.439</v>
      </c>
      <c r="HF95">
        <v>0.14000000000000001</v>
      </c>
      <c r="HG95">
        <v>0.09</v>
      </c>
      <c r="HH95">
        <v>2.5000000000000001E-2</v>
      </c>
      <c r="HI95">
        <v>0.04</v>
      </c>
      <c r="HJ95">
        <v>0.20599999999999999</v>
      </c>
      <c r="HK95">
        <v>0.54800000000000004</v>
      </c>
      <c r="HL95">
        <v>0.182</v>
      </c>
      <c r="HM95">
        <v>636.29999999999995</v>
      </c>
      <c r="HN95">
        <v>2.209267083845893</v>
      </c>
      <c r="HO95">
        <v>387.13</v>
      </c>
      <c r="HP95">
        <v>374.8</v>
      </c>
      <c r="HQ95">
        <v>338.74</v>
      </c>
      <c r="HR95">
        <v>0</v>
      </c>
      <c r="HS95">
        <v>5</v>
      </c>
      <c r="HT95">
        <v>3</v>
      </c>
      <c r="HU95">
        <v>2</v>
      </c>
      <c r="HV95">
        <v>0</v>
      </c>
      <c r="HW95">
        <v>60.488749092668769</v>
      </c>
      <c r="KR95">
        <v>48.3</v>
      </c>
      <c r="KS95">
        <v>3.4</v>
      </c>
      <c r="KT95">
        <v>9.6</v>
      </c>
      <c r="KU95">
        <v>39.14</v>
      </c>
      <c r="KV95">
        <v>63.59</v>
      </c>
      <c r="KW95">
        <v>25.02</v>
      </c>
      <c r="KX95">
        <v>40.83</v>
      </c>
      <c r="KY95">
        <v>1.73</v>
      </c>
      <c r="KZ95">
        <v>1693.118378901524</v>
      </c>
      <c r="LA95">
        <v>53.449024921364632</v>
      </c>
      <c r="LB95">
        <v>1854.535112509074</v>
      </c>
      <c r="LC95">
        <v>41.098591821921119</v>
      </c>
      <c r="LD95">
        <v>1733.123041374304</v>
      </c>
      <c r="LE95">
        <v>52.92168400677474</v>
      </c>
      <c r="LF95">
        <v>1530.701935639971</v>
      </c>
      <c r="LG95">
        <v>55.915777885313332</v>
      </c>
      <c r="LH95">
        <v>65.88</v>
      </c>
      <c r="LI95">
        <v>75.81</v>
      </c>
      <c r="LJ95">
        <v>-40.96</v>
      </c>
      <c r="LK95">
        <v>14.96</v>
      </c>
      <c r="LL95">
        <v>5.28</v>
      </c>
      <c r="LM95">
        <v>1.72</v>
      </c>
      <c r="LN95">
        <v>0.99</v>
      </c>
      <c r="LO95">
        <v>182.36</v>
      </c>
      <c r="LP95">
        <v>14.44</v>
      </c>
      <c r="LQ95">
        <v>31.79</v>
      </c>
      <c r="LR95">
        <v>3.44</v>
      </c>
      <c r="LS95">
        <v>87.303514376996802</v>
      </c>
      <c r="LT95">
        <v>9.7837450769781604</v>
      </c>
      <c r="LU95">
        <v>8.9233226837060702</v>
      </c>
      <c r="LV95">
        <v>27326.402451074799</v>
      </c>
      <c r="LW95">
        <v>2793</v>
      </c>
      <c r="LX95">
        <v>1997</v>
      </c>
      <c r="LY95">
        <v>715</v>
      </c>
      <c r="LZ95">
        <v>81</v>
      </c>
      <c r="MA95">
        <v>104</v>
      </c>
      <c r="MB95">
        <v>164</v>
      </c>
      <c r="MC95">
        <v>418</v>
      </c>
      <c r="MD95">
        <v>543</v>
      </c>
      <c r="ME95">
        <v>1053</v>
      </c>
      <c r="MF95">
        <v>394</v>
      </c>
      <c r="MG95">
        <v>117</v>
      </c>
      <c r="MH95">
        <v>313</v>
      </c>
      <c r="MI95">
        <v>201</v>
      </c>
      <c r="MJ95">
        <v>103</v>
      </c>
      <c r="MK95">
        <v>0.33881578947368401</v>
      </c>
      <c r="ML95">
        <v>10</v>
      </c>
      <c r="MM95">
        <v>15</v>
      </c>
      <c r="MN95">
        <v>16</v>
      </c>
      <c r="MO95">
        <v>37</v>
      </c>
      <c r="MP95">
        <v>77</v>
      </c>
      <c r="MQ95">
        <v>98</v>
      </c>
      <c r="MR95">
        <v>53</v>
      </c>
      <c r="MS95">
        <v>17</v>
      </c>
      <c r="MT95">
        <v>27326</v>
      </c>
      <c r="MU95">
        <v>4.8042198402030198</v>
      </c>
      <c r="MV95">
        <v>46.625</v>
      </c>
      <c r="MW95">
        <v>46.076923076923102</v>
      </c>
      <c r="MX95">
        <v>46.225409836065602</v>
      </c>
      <c r="MY95">
        <v>11516.6475441148</v>
      </c>
      <c r="MZ95">
        <v>4.99971767581967</v>
      </c>
      <c r="NA95">
        <v>3.9959016393442601</v>
      </c>
      <c r="NB95">
        <v>91.106557377049199</v>
      </c>
      <c r="NC95">
        <v>2019.14754098361</v>
      </c>
      <c r="ND95">
        <v>0.48022598870056499</v>
      </c>
      <c r="NE95">
        <v>-1</v>
      </c>
      <c r="NF95">
        <v>43.91245153584449</v>
      </c>
      <c r="NG95">
        <v>3.0460491778218248</v>
      </c>
      <c r="NH95">
        <v>3</v>
      </c>
      <c r="NI95">
        <v>1</v>
      </c>
      <c r="NJ95">
        <v>5</v>
      </c>
      <c r="NK95">
        <v>4</v>
      </c>
      <c r="NL95">
        <v>6</v>
      </c>
      <c r="NM95">
        <v>0.15789473684210531</v>
      </c>
      <c r="NN95">
        <v>5.2631578947368418E-2</v>
      </c>
      <c r="NO95">
        <v>0.26315789473684209</v>
      </c>
      <c r="NP95">
        <v>0.2105263157894737</v>
      </c>
      <c r="NQ95">
        <v>0.31578947368421051</v>
      </c>
      <c r="NR95">
        <v>49.236842105263158</v>
      </c>
      <c r="NS95">
        <v>19</v>
      </c>
      <c r="NT95">
        <v>0.47368421052631582</v>
      </c>
      <c r="NU95">
        <v>19</v>
      </c>
      <c r="OE95">
        <v>3.5333333333333332</v>
      </c>
      <c r="OF95">
        <v>14.69135555555556</v>
      </c>
      <c r="OG95">
        <v>15</v>
      </c>
      <c r="OH95">
        <v>6.6666666666666666E-2</v>
      </c>
      <c r="OI95">
        <v>0.33333333333333331</v>
      </c>
      <c r="OJ95">
        <v>0.2</v>
      </c>
      <c r="OK95">
        <v>6.6666666666666666E-2</v>
      </c>
      <c r="OL95">
        <v>0.33333333333333331</v>
      </c>
      <c r="OM95">
        <v>0</v>
      </c>
      <c r="ON95">
        <v>0</v>
      </c>
      <c r="OO95">
        <v>17</v>
      </c>
      <c r="OP95">
        <v>44</v>
      </c>
      <c r="OQ95">
        <v>119</v>
      </c>
      <c r="OR95">
        <v>140</v>
      </c>
      <c r="OS95">
        <v>47</v>
      </c>
      <c r="OT95">
        <v>4.632152588555858E-2</v>
      </c>
      <c r="OU95">
        <v>0.1198910081743869</v>
      </c>
      <c r="OV95">
        <v>0.3242506811989101</v>
      </c>
      <c r="OW95">
        <v>0.38147138964577659</v>
      </c>
      <c r="OX95">
        <v>0.12806539509536791</v>
      </c>
      <c r="OY95">
        <v>47.757493188010898</v>
      </c>
      <c r="OZ95">
        <v>367</v>
      </c>
      <c r="PA95">
        <v>0.46546546546546552</v>
      </c>
      <c r="PB95">
        <v>333</v>
      </c>
      <c r="PC95">
        <v>8.983784140337157</v>
      </c>
      <c r="PD95">
        <v>4271</v>
      </c>
      <c r="PE95">
        <v>0.24045890892062749</v>
      </c>
      <c r="PF95">
        <v>0.23741512526340439</v>
      </c>
      <c r="PG95">
        <v>0.19269491922266449</v>
      </c>
      <c r="PH95">
        <v>0.21962069772886911</v>
      </c>
      <c r="PI95">
        <v>9.9742449075158043E-2</v>
      </c>
      <c r="PJ95">
        <v>1.0067899789276521E-2</v>
      </c>
      <c r="PK95">
        <v>0</v>
      </c>
      <c r="PL95">
        <v>1351</v>
      </c>
      <c r="PM95">
        <v>1018</v>
      </c>
      <c r="PN95">
        <v>1825</v>
      </c>
      <c r="PO95">
        <v>2004</v>
      </c>
      <c r="PP95">
        <v>1960</v>
      </c>
      <c r="PQ95">
        <v>16.58174797744546</v>
      </c>
      <c r="PR95">
        <v>12.49380975729345</v>
      </c>
      <c r="PS95">
        <v>22.331269919097821</v>
      </c>
      <c r="PT95">
        <v>24.53126991909782</v>
      </c>
      <c r="PU95">
        <v>24.061902427065458</v>
      </c>
      <c r="PV95">
        <v>46.476240019356403</v>
      </c>
      <c r="PW95">
        <v>0.4977014275344786</v>
      </c>
    </row>
    <row r="96" spans="1:439" x14ac:dyDescent="0.3">
      <c r="A96" t="s">
        <v>800</v>
      </c>
      <c r="B96" t="s">
        <v>813</v>
      </c>
      <c r="C96">
        <v>3</v>
      </c>
      <c r="D96" t="s">
        <v>817</v>
      </c>
      <c r="E96" t="s">
        <v>821</v>
      </c>
      <c r="F96" t="s">
        <v>209</v>
      </c>
      <c r="G96" t="s">
        <v>596</v>
      </c>
      <c r="H96" t="s">
        <v>597</v>
      </c>
      <c r="I96" t="s">
        <v>598</v>
      </c>
      <c r="J96" t="s">
        <v>599</v>
      </c>
      <c r="K96">
        <v>9.0965129999999998</v>
      </c>
      <c r="L96">
        <v>48.452475999999997</v>
      </c>
      <c r="M96" s="22" t="s">
        <v>797</v>
      </c>
      <c r="N96" t="s">
        <v>600</v>
      </c>
      <c r="O96" t="s">
        <v>601</v>
      </c>
      <c r="P96" t="s">
        <v>510</v>
      </c>
      <c r="Q96">
        <v>1</v>
      </c>
      <c r="R96">
        <v>11</v>
      </c>
      <c r="S96">
        <v>53</v>
      </c>
      <c r="T96">
        <v>73</v>
      </c>
      <c r="U96">
        <v>114</v>
      </c>
      <c r="V96">
        <v>8111000</v>
      </c>
      <c r="W96" t="s">
        <v>511</v>
      </c>
      <c r="X96">
        <v>0</v>
      </c>
      <c r="Y96">
        <v>38.950000000000003</v>
      </c>
      <c r="Z96">
        <v>14.46156611039795</v>
      </c>
      <c r="AA96">
        <v>4.4135568677792039</v>
      </c>
      <c r="AB96">
        <v>5.263453145057766</v>
      </c>
      <c r="AC96">
        <v>29.241694480102691</v>
      </c>
      <c r="AD96">
        <v>15.960462130937101</v>
      </c>
      <c r="AE96">
        <v>19.286015404364569</v>
      </c>
      <c r="AF96">
        <v>39.343930680359428</v>
      </c>
      <c r="AG96">
        <v>322.69139922978178</v>
      </c>
      <c r="AH96">
        <v>6.7843876765083442</v>
      </c>
      <c r="AI96">
        <v>4.3300821566110397</v>
      </c>
      <c r="AJ96">
        <v>19.153581514762511</v>
      </c>
      <c r="AK96">
        <v>139623</v>
      </c>
      <c r="AL96">
        <v>0</v>
      </c>
      <c r="AM96">
        <v>2</v>
      </c>
      <c r="AN96">
        <v>87.2</v>
      </c>
      <c r="AO96">
        <v>35.57</v>
      </c>
      <c r="AP96">
        <v>2.37</v>
      </c>
      <c r="AQ96">
        <v>44.59</v>
      </c>
      <c r="AR96">
        <v>48.548397918204209</v>
      </c>
      <c r="AS96">
        <v>3.61</v>
      </c>
      <c r="AT96">
        <v>326.32</v>
      </c>
      <c r="AU96">
        <v>20157</v>
      </c>
      <c r="AV96">
        <v>516.84615384615381</v>
      </c>
      <c r="AW96">
        <v>9888</v>
      </c>
      <c r="AX96">
        <v>10269</v>
      </c>
      <c r="AY96">
        <v>8.8699999999999992</v>
      </c>
      <c r="AZ96">
        <v>3.9</v>
      </c>
      <c r="BA96">
        <v>43.176142283077837</v>
      </c>
      <c r="BB96">
        <v>35.644562334217497</v>
      </c>
      <c r="BC96">
        <v>654.20000000000005</v>
      </c>
      <c r="BD96">
        <v>0.51047324733666877</v>
      </c>
      <c r="BE96">
        <v>612</v>
      </c>
      <c r="BF96">
        <v>621</v>
      </c>
      <c r="BG96">
        <v>903</v>
      </c>
      <c r="BH96">
        <v>1018</v>
      </c>
      <c r="BI96">
        <v>594</v>
      </c>
      <c r="BJ96">
        <v>445</v>
      </c>
      <c r="BK96">
        <v>1024</v>
      </c>
      <c r="BL96">
        <v>1017</v>
      </c>
      <c r="BM96">
        <v>1239</v>
      </c>
      <c r="BN96">
        <v>1261</v>
      </c>
      <c r="BO96">
        <v>1350</v>
      </c>
      <c r="BP96">
        <v>1177</v>
      </c>
      <c r="BQ96">
        <v>1411</v>
      </c>
      <c r="BR96">
        <v>1585</v>
      </c>
      <c r="BS96">
        <v>1495</v>
      </c>
      <c r="BT96">
        <v>2086</v>
      </c>
      <c r="BU96">
        <v>1812</v>
      </c>
      <c r="BV96">
        <v>20207</v>
      </c>
      <c r="BW96">
        <v>311</v>
      </c>
      <c r="BX96">
        <v>327</v>
      </c>
      <c r="BY96">
        <v>441</v>
      </c>
      <c r="BZ96">
        <v>540</v>
      </c>
      <c r="CA96">
        <v>298</v>
      </c>
      <c r="CB96">
        <v>226</v>
      </c>
      <c r="CC96">
        <v>520</v>
      </c>
      <c r="CD96">
        <v>530</v>
      </c>
      <c r="CE96">
        <v>602</v>
      </c>
      <c r="CF96">
        <v>620</v>
      </c>
      <c r="CG96">
        <v>655</v>
      </c>
      <c r="CH96">
        <v>582</v>
      </c>
      <c r="CI96">
        <v>668</v>
      </c>
      <c r="CJ96">
        <v>793</v>
      </c>
      <c r="CK96">
        <v>762</v>
      </c>
      <c r="CL96">
        <v>988</v>
      </c>
      <c r="CM96">
        <v>742</v>
      </c>
      <c r="CN96">
        <v>9892</v>
      </c>
      <c r="CO96">
        <v>301</v>
      </c>
      <c r="CP96">
        <v>294</v>
      </c>
      <c r="CQ96">
        <v>462</v>
      </c>
      <c r="CR96">
        <v>478</v>
      </c>
      <c r="CS96">
        <v>296</v>
      </c>
      <c r="CT96">
        <v>219</v>
      </c>
      <c r="CU96">
        <v>504</v>
      </c>
      <c r="CV96">
        <v>487</v>
      </c>
      <c r="CW96">
        <v>637</v>
      </c>
      <c r="CX96">
        <v>641</v>
      </c>
      <c r="CY96">
        <v>695</v>
      </c>
      <c r="CZ96">
        <v>595</v>
      </c>
      <c r="DA96">
        <v>743</v>
      </c>
      <c r="DB96">
        <v>792</v>
      </c>
      <c r="DC96">
        <v>733</v>
      </c>
      <c r="DD96">
        <v>1098</v>
      </c>
      <c r="DE96">
        <v>1070</v>
      </c>
      <c r="DF96">
        <v>10315</v>
      </c>
      <c r="DG96">
        <v>0.13742090952436201</v>
      </c>
      <c r="DH96">
        <v>22.7</v>
      </c>
      <c r="DI96">
        <v>82.2</v>
      </c>
      <c r="DJ96">
        <v>37.83</v>
      </c>
      <c r="DK96">
        <v>92.7</v>
      </c>
      <c r="DL96">
        <v>15.03</v>
      </c>
      <c r="DM96">
        <v>37.640700004961062</v>
      </c>
      <c r="DN96">
        <v>208.55749317854841</v>
      </c>
      <c r="DO96">
        <v>170.91679317358731</v>
      </c>
      <c r="DP96">
        <v>0</v>
      </c>
      <c r="DQ96">
        <v>12.9</v>
      </c>
      <c r="DR96">
        <v>116.81</v>
      </c>
      <c r="DS96">
        <v>0</v>
      </c>
      <c r="DT96">
        <v>0</v>
      </c>
      <c r="DV96">
        <v>6.1</v>
      </c>
      <c r="DW96">
        <v>42.4</v>
      </c>
      <c r="DX96">
        <v>117.85</v>
      </c>
      <c r="DY96">
        <v>53.73</v>
      </c>
      <c r="DZ96">
        <v>-2.35</v>
      </c>
      <c r="EA96">
        <v>15.15</v>
      </c>
      <c r="EB96">
        <v>-5.13</v>
      </c>
      <c r="EC96">
        <v>53.68</v>
      </c>
      <c r="ED96">
        <v>-33.14</v>
      </c>
      <c r="EE96">
        <v>-8.09</v>
      </c>
      <c r="EF96">
        <v>-0.28000000000000003</v>
      </c>
      <c r="EG96">
        <v>4095.7375978831892</v>
      </c>
      <c r="EH96">
        <v>18.041004626229039</v>
      </c>
      <c r="EI96">
        <v>70.52</v>
      </c>
      <c r="EJ96">
        <v>26677.274793868139</v>
      </c>
      <c r="EK96">
        <v>1297.6455405070201</v>
      </c>
      <c r="EL96">
        <v>374.47152006747041</v>
      </c>
      <c r="EM96">
        <v>0</v>
      </c>
      <c r="EN96">
        <v>41.32</v>
      </c>
      <c r="EO96">
        <v>0.39</v>
      </c>
      <c r="EP96">
        <v>4.42</v>
      </c>
      <c r="EQ96">
        <v>10.42</v>
      </c>
      <c r="ER96">
        <v>10.51</v>
      </c>
      <c r="ES96">
        <v>5.63</v>
      </c>
      <c r="ET96">
        <v>11.59</v>
      </c>
      <c r="EU96">
        <v>3.37</v>
      </c>
      <c r="EV96">
        <v>45513</v>
      </c>
      <c r="EW96">
        <v>3828.29</v>
      </c>
      <c r="EX96">
        <v>24.73</v>
      </c>
      <c r="EY96">
        <v>65.62</v>
      </c>
      <c r="EZ96">
        <v>27.4</v>
      </c>
      <c r="FA96">
        <v>12.95</v>
      </c>
      <c r="FB96">
        <v>1.77</v>
      </c>
      <c r="FC96">
        <v>5324</v>
      </c>
      <c r="FD96">
        <v>34.31</v>
      </c>
      <c r="FE96">
        <v>8543</v>
      </c>
      <c r="FF96">
        <v>72.33</v>
      </c>
      <c r="FG96">
        <v>20.9</v>
      </c>
      <c r="FH96">
        <v>31</v>
      </c>
      <c r="FI96">
        <v>2</v>
      </c>
      <c r="FJ96">
        <v>31</v>
      </c>
      <c r="FK96">
        <v>0</v>
      </c>
      <c r="FL96">
        <v>28</v>
      </c>
      <c r="FM96">
        <v>2</v>
      </c>
      <c r="FN96">
        <v>28</v>
      </c>
      <c r="FO96">
        <v>0</v>
      </c>
      <c r="FP96">
        <v>2237</v>
      </c>
      <c r="FQ96">
        <v>102</v>
      </c>
      <c r="FR96">
        <v>2135</v>
      </c>
      <c r="FS96">
        <v>0</v>
      </c>
      <c r="FT96">
        <v>55.218999292786421</v>
      </c>
      <c r="FU96">
        <v>31.563928571428569</v>
      </c>
      <c r="FV96">
        <v>13.21707213578501</v>
      </c>
      <c r="FW96">
        <v>30.124723269727241</v>
      </c>
      <c r="FX96">
        <v>104.4592345214845</v>
      </c>
      <c r="FY96">
        <v>0.77987099999999998</v>
      </c>
      <c r="FZ96">
        <v>282.44252016720043</v>
      </c>
      <c r="GA96">
        <v>134.58395779121179</v>
      </c>
      <c r="GB96">
        <v>77.616408549627039</v>
      </c>
      <c r="GC96">
        <v>80.900000000000006</v>
      </c>
      <c r="GD96">
        <v>97.216633982294169</v>
      </c>
      <c r="GE96">
        <v>2.783366017705831</v>
      </c>
      <c r="GF96">
        <v>1.1717171717171719</v>
      </c>
      <c r="GG96">
        <v>0.1073332091512965</v>
      </c>
      <c r="GH96">
        <v>0.89266679084870348</v>
      </c>
      <c r="GI96">
        <v>0</v>
      </c>
      <c r="GJ96">
        <v>0</v>
      </c>
      <c r="GK96">
        <v>2.2616770843656822</v>
      </c>
      <c r="GL96">
        <v>0.27194140301569703</v>
      </c>
      <c r="GM96">
        <v>0.26766595289079231</v>
      </c>
      <c r="GN96">
        <v>32.119914346895072</v>
      </c>
      <c r="GO96">
        <v>4.068522483940043E-2</v>
      </c>
      <c r="GP96">
        <v>2.1413276231263381</v>
      </c>
      <c r="GQ96">
        <v>96.359743040685217</v>
      </c>
      <c r="GR96">
        <v>467</v>
      </c>
      <c r="GS96">
        <v>4.1494157101723248</v>
      </c>
      <c r="GT96">
        <v>3.469952939892623</v>
      </c>
      <c r="GU96">
        <v>67.880085653104942</v>
      </c>
      <c r="GV96">
        <v>100</v>
      </c>
      <c r="GW96">
        <v>99.77997799779979</v>
      </c>
      <c r="GX96">
        <v>3.4508707125951741</v>
      </c>
      <c r="GY96">
        <v>149.77267967754949</v>
      </c>
      <c r="GZ96">
        <v>3.2486999999999999</v>
      </c>
      <c r="HA96">
        <v>38.985599999999998</v>
      </c>
      <c r="HB96">
        <v>0.86799999999999999</v>
      </c>
      <c r="HC96">
        <v>0.22500000000000001</v>
      </c>
      <c r="HD96">
        <v>9.9000000000000005E-2</v>
      </c>
      <c r="HE96">
        <v>0.432</v>
      </c>
      <c r="HF96">
        <v>0.13</v>
      </c>
      <c r="HG96">
        <v>0.114</v>
      </c>
      <c r="HH96">
        <v>3.2000000000000001E-2</v>
      </c>
      <c r="HI96">
        <v>2.7E-2</v>
      </c>
      <c r="HJ96">
        <v>0.20200000000000001</v>
      </c>
      <c r="HK96">
        <v>0.51800000000000002</v>
      </c>
      <c r="HL96">
        <v>0.221</v>
      </c>
      <c r="HM96">
        <v>553.5</v>
      </c>
      <c r="HN96">
        <v>2.2859933489918842</v>
      </c>
      <c r="HO96">
        <v>312.55</v>
      </c>
      <c r="HP96">
        <v>336.5</v>
      </c>
      <c r="HQ96">
        <v>203.4</v>
      </c>
      <c r="HR96">
        <v>0</v>
      </c>
      <c r="HS96">
        <v>6</v>
      </c>
      <c r="HT96">
        <v>4</v>
      </c>
      <c r="HU96">
        <v>2</v>
      </c>
      <c r="HV96">
        <v>0</v>
      </c>
      <c r="HW96">
        <v>29.766334275933922</v>
      </c>
      <c r="KR96">
        <v>99.6</v>
      </c>
      <c r="KS96">
        <v>12.47</v>
      </c>
      <c r="KT96">
        <v>27.59</v>
      </c>
      <c r="KU96">
        <v>26.91</v>
      </c>
      <c r="KV96">
        <v>35.28</v>
      </c>
      <c r="KW96">
        <v>12.86</v>
      </c>
      <c r="KX96">
        <v>12.62</v>
      </c>
      <c r="KY96">
        <v>12.21</v>
      </c>
      <c r="KZ96">
        <v>612.70451952175426</v>
      </c>
      <c r="LA96">
        <v>87.167250582924041</v>
      </c>
      <c r="LB96">
        <v>668.4148325643697</v>
      </c>
      <c r="LC96">
        <v>86.44903705908618</v>
      </c>
      <c r="LD96">
        <v>647.98421193630008</v>
      </c>
      <c r="LE96">
        <v>86.589262291015544</v>
      </c>
      <c r="LF96">
        <v>251.94307932728091</v>
      </c>
      <c r="LG96">
        <v>99.613324899538625</v>
      </c>
      <c r="LH96">
        <v>79.92</v>
      </c>
      <c r="LI96">
        <v>87.53</v>
      </c>
      <c r="LJ96">
        <v>-60.54</v>
      </c>
      <c r="LK96">
        <v>16.52</v>
      </c>
      <c r="LL96">
        <v>8.92</v>
      </c>
      <c r="LM96">
        <v>2.88</v>
      </c>
      <c r="LN96">
        <v>1.49</v>
      </c>
      <c r="LO96">
        <v>6.28</v>
      </c>
      <c r="LP96">
        <v>0.57999999999999996</v>
      </c>
      <c r="LQ96">
        <v>20.93</v>
      </c>
      <c r="LR96">
        <v>2.63</v>
      </c>
      <c r="LS96">
        <v>80.160975609756093</v>
      </c>
      <c r="LT96">
        <v>11.107130787428201</v>
      </c>
      <c r="LU96">
        <v>7.2170731707317097</v>
      </c>
      <c r="LV96">
        <v>32866.232687541997</v>
      </c>
      <c r="LW96">
        <v>2959</v>
      </c>
      <c r="LX96">
        <v>1803</v>
      </c>
      <c r="LY96">
        <v>1130</v>
      </c>
      <c r="LZ96">
        <v>26</v>
      </c>
      <c r="MA96">
        <v>154</v>
      </c>
      <c r="MB96">
        <v>98</v>
      </c>
      <c r="MC96">
        <v>288</v>
      </c>
      <c r="MD96">
        <v>1105</v>
      </c>
      <c r="ME96">
        <v>757</v>
      </c>
      <c r="MF96">
        <v>474</v>
      </c>
      <c r="MG96">
        <v>83</v>
      </c>
      <c r="MH96">
        <v>410</v>
      </c>
      <c r="MI96">
        <v>263</v>
      </c>
      <c r="MJ96">
        <v>141</v>
      </c>
      <c r="MK96">
        <v>0.34900990099009899</v>
      </c>
      <c r="ML96">
        <v>6</v>
      </c>
      <c r="MM96">
        <v>22</v>
      </c>
      <c r="MN96">
        <v>18</v>
      </c>
      <c r="MO96">
        <v>57</v>
      </c>
      <c r="MP96">
        <v>136</v>
      </c>
      <c r="MQ96">
        <v>104</v>
      </c>
      <c r="MR96">
        <v>62</v>
      </c>
      <c r="MS96">
        <v>11</v>
      </c>
      <c r="MT96">
        <v>32866</v>
      </c>
      <c r="MU96">
        <v>3.5523381633746198</v>
      </c>
      <c r="MV96">
        <v>46.939285714285703</v>
      </c>
      <c r="MW96">
        <v>45.553333333333299</v>
      </c>
      <c r="MX96">
        <v>46.240909090909099</v>
      </c>
      <c r="MY96">
        <v>15321.348195545501</v>
      </c>
      <c r="MZ96">
        <v>5.1845211847727297</v>
      </c>
      <c r="NA96">
        <v>5.3840909090909097</v>
      </c>
      <c r="NB96">
        <v>127.495454545455</v>
      </c>
      <c r="NC96">
        <v>2697.8340909090898</v>
      </c>
      <c r="ND96">
        <v>0.46919431279620849</v>
      </c>
      <c r="NE96">
        <v>-1</v>
      </c>
      <c r="NF96">
        <v>35.830038977588423</v>
      </c>
      <c r="NG96">
        <v>3.112649723382519</v>
      </c>
      <c r="NH96">
        <v>45</v>
      </c>
      <c r="NI96">
        <v>32</v>
      </c>
      <c r="NJ96">
        <v>51</v>
      </c>
      <c r="NK96">
        <v>93</v>
      </c>
      <c r="NL96">
        <v>68</v>
      </c>
      <c r="NM96">
        <v>0.1557093425605536</v>
      </c>
      <c r="NN96">
        <v>0.11072664359861591</v>
      </c>
      <c r="NO96">
        <v>0.1764705882352941</v>
      </c>
      <c r="NP96">
        <v>0.3217993079584775</v>
      </c>
      <c r="NQ96">
        <v>0.23529411764705879</v>
      </c>
      <c r="NR96">
        <v>47.441176470588232</v>
      </c>
      <c r="NS96">
        <v>289</v>
      </c>
      <c r="NT96">
        <v>0.45547945205479451</v>
      </c>
      <c r="NU96">
        <v>292</v>
      </c>
      <c r="NV96">
        <v>12.0119696969697</v>
      </c>
      <c r="NW96">
        <v>11</v>
      </c>
      <c r="NX96">
        <v>9.0909090909090912E-2</v>
      </c>
      <c r="NY96">
        <v>0.1818181818181818</v>
      </c>
      <c r="NZ96">
        <v>0.45454545454545447</v>
      </c>
      <c r="OA96">
        <v>9.0909090909090912E-2</v>
      </c>
      <c r="OB96">
        <v>9.0909090909090912E-2</v>
      </c>
      <c r="OC96">
        <v>9.0909090909090912E-2</v>
      </c>
      <c r="OD96">
        <v>0</v>
      </c>
      <c r="OE96">
        <v>3.6548672566371678</v>
      </c>
      <c r="OF96">
        <v>15.64514721168703</v>
      </c>
      <c r="OG96">
        <v>226</v>
      </c>
      <c r="OH96">
        <v>0.20796460176991149</v>
      </c>
      <c r="OI96">
        <v>0.2035398230088496</v>
      </c>
      <c r="OJ96">
        <v>0.26991150442477868</v>
      </c>
      <c r="OK96">
        <v>0.16371681415929201</v>
      </c>
      <c r="OL96">
        <v>0.1194690265486726</v>
      </c>
      <c r="OM96">
        <v>2.6548672566371681E-2</v>
      </c>
      <c r="ON96">
        <v>8.8495575221238937E-3</v>
      </c>
      <c r="OO96">
        <v>16</v>
      </c>
      <c r="OP96">
        <v>43</v>
      </c>
      <c r="OQ96">
        <v>222</v>
      </c>
      <c r="OR96">
        <v>199</v>
      </c>
      <c r="OS96">
        <v>63</v>
      </c>
      <c r="OT96">
        <v>2.9465930018416211E-2</v>
      </c>
      <c r="OU96">
        <v>7.918968692449356E-2</v>
      </c>
      <c r="OV96">
        <v>0.40883977900552487</v>
      </c>
      <c r="OW96">
        <v>0.36648250460405157</v>
      </c>
      <c r="OX96">
        <v>0.11602209944751379</v>
      </c>
      <c r="OY96">
        <v>48.005524861878463</v>
      </c>
      <c r="OZ96">
        <v>543</v>
      </c>
      <c r="PA96">
        <v>0.38401559454191031</v>
      </c>
      <c r="PB96">
        <v>513</v>
      </c>
      <c r="PC96">
        <v>10.59760016219399</v>
      </c>
      <c r="PD96">
        <v>4959</v>
      </c>
      <c r="PE96">
        <v>0.18047993547086111</v>
      </c>
      <c r="PF96">
        <v>0.17019560395240979</v>
      </c>
      <c r="PG96">
        <v>0.22565033272837259</v>
      </c>
      <c r="PH96">
        <v>0.31215970961887479</v>
      </c>
      <c r="PI96">
        <v>9.7600322645694695E-2</v>
      </c>
      <c r="PJ96">
        <v>1.2502520669489821E-2</v>
      </c>
      <c r="PK96">
        <v>1.411574914297237E-3</v>
      </c>
      <c r="PL96">
        <v>3757</v>
      </c>
      <c r="PM96">
        <v>2532</v>
      </c>
      <c r="PN96">
        <v>4970</v>
      </c>
      <c r="PO96">
        <v>4576</v>
      </c>
      <c r="PP96">
        <v>3745</v>
      </c>
      <c r="PQ96">
        <v>19.182474332124428</v>
      </c>
      <c r="PR96">
        <v>12.94573734484344</v>
      </c>
      <c r="PS96">
        <v>25.40891862900342</v>
      </c>
      <c r="PT96">
        <v>23.39108137099657</v>
      </c>
      <c r="PU96">
        <v>19.140695714358689</v>
      </c>
      <c r="PV96">
        <v>43.176142283077837</v>
      </c>
      <c r="PW96">
        <v>0.50945081113260904</v>
      </c>
    </row>
    <row r="97" spans="1:439" x14ac:dyDescent="0.3">
      <c r="A97" t="s">
        <v>800</v>
      </c>
      <c r="B97" t="s">
        <v>813</v>
      </c>
      <c r="C97">
        <v>3</v>
      </c>
      <c r="D97" t="s">
        <v>817</v>
      </c>
      <c r="E97" t="s">
        <v>820</v>
      </c>
      <c r="F97" t="s">
        <v>196</v>
      </c>
      <c r="G97" t="s">
        <v>693</v>
      </c>
      <c r="H97" t="s">
        <v>699</v>
      </c>
      <c r="I97" t="s">
        <v>700</v>
      </c>
      <c r="J97" t="s">
        <v>696</v>
      </c>
      <c r="K97">
        <v>10.419252999999999</v>
      </c>
      <c r="L97">
        <v>47.845843000000002</v>
      </c>
      <c r="M97" t="s">
        <v>786</v>
      </c>
      <c r="N97" t="s">
        <v>701</v>
      </c>
      <c r="O97" t="s">
        <v>698</v>
      </c>
      <c r="P97" t="s">
        <v>827</v>
      </c>
      <c r="Q97">
        <v>2</v>
      </c>
      <c r="R97">
        <v>22</v>
      </c>
      <c r="S97">
        <v>55</v>
      </c>
      <c r="T97">
        <v>77</v>
      </c>
      <c r="U97">
        <v>225</v>
      </c>
      <c r="V97">
        <v>0</v>
      </c>
      <c r="W97" t="s">
        <v>900</v>
      </c>
      <c r="X97">
        <v>100</v>
      </c>
      <c r="Y97">
        <v>95.91</v>
      </c>
      <c r="Z97">
        <v>5.300469189865499</v>
      </c>
      <c r="AA97">
        <v>1.66126389323324</v>
      </c>
      <c r="AB97">
        <v>1.760787196329892</v>
      </c>
      <c r="AC97">
        <v>22.608007507037851</v>
      </c>
      <c r="AD97">
        <v>69.337743718069021</v>
      </c>
      <c r="AE97">
        <v>29.042522156188092</v>
      </c>
      <c r="AF97">
        <v>84.902021686998225</v>
      </c>
      <c r="AG97">
        <v>90.63017412157231</v>
      </c>
      <c r="AH97">
        <v>2.2699259722656659</v>
      </c>
      <c r="AI97">
        <v>3.8799478677927222</v>
      </c>
      <c r="AJ97">
        <v>12.861995620894589</v>
      </c>
      <c r="AK97">
        <v>14905</v>
      </c>
      <c r="AL97">
        <v>0</v>
      </c>
      <c r="AM97">
        <v>3</v>
      </c>
      <c r="AN97">
        <v>105.93</v>
      </c>
      <c r="AO97">
        <v>41.5</v>
      </c>
      <c r="AP97">
        <v>2.2999999999999998</v>
      </c>
      <c r="AQ97">
        <v>52.08</v>
      </c>
      <c r="AR97">
        <v>58.86650994345257</v>
      </c>
      <c r="AS97">
        <v>4.66</v>
      </c>
      <c r="AT97">
        <v>206.46</v>
      </c>
      <c r="AU97">
        <v>9571</v>
      </c>
      <c r="AV97">
        <v>99.697916666666671</v>
      </c>
      <c r="AW97">
        <v>4849</v>
      </c>
      <c r="AX97">
        <v>4722</v>
      </c>
      <c r="AY97">
        <v>4.76</v>
      </c>
      <c r="AZ97">
        <v>-7.3</v>
      </c>
      <c r="BA97">
        <v>43.794316163410301</v>
      </c>
      <c r="BB97">
        <v>18.462577160493819</v>
      </c>
      <c r="BC97">
        <v>120.65</v>
      </c>
      <c r="BD97">
        <v>0.49112607970725258</v>
      </c>
      <c r="BE97">
        <v>280</v>
      </c>
      <c r="BF97">
        <v>335</v>
      </c>
      <c r="BG97">
        <v>428</v>
      </c>
      <c r="BH97">
        <v>445</v>
      </c>
      <c r="BI97">
        <v>284</v>
      </c>
      <c r="BJ97">
        <v>210</v>
      </c>
      <c r="BK97">
        <v>478</v>
      </c>
      <c r="BL97">
        <v>509</v>
      </c>
      <c r="BM97">
        <v>561</v>
      </c>
      <c r="BN97">
        <v>585</v>
      </c>
      <c r="BO97">
        <v>617</v>
      </c>
      <c r="BP97">
        <v>532</v>
      </c>
      <c r="BQ97">
        <v>634</v>
      </c>
      <c r="BR97">
        <v>751</v>
      </c>
      <c r="BS97">
        <v>703</v>
      </c>
      <c r="BT97">
        <v>1090</v>
      </c>
      <c r="BU97">
        <v>964</v>
      </c>
      <c r="BV97">
        <v>9659</v>
      </c>
      <c r="BW97">
        <v>140</v>
      </c>
      <c r="BX97">
        <v>160</v>
      </c>
      <c r="BY97">
        <v>220</v>
      </c>
      <c r="BZ97">
        <v>229</v>
      </c>
      <c r="CA97">
        <v>154</v>
      </c>
      <c r="CB97">
        <v>116</v>
      </c>
      <c r="CC97">
        <v>279</v>
      </c>
      <c r="CD97">
        <v>290</v>
      </c>
      <c r="CE97">
        <v>283</v>
      </c>
      <c r="CF97">
        <v>283</v>
      </c>
      <c r="CG97">
        <v>315</v>
      </c>
      <c r="CH97">
        <v>273</v>
      </c>
      <c r="CI97">
        <v>333</v>
      </c>
      <c r="CJ97">
        <v>399</v>
      </c>
      <c r="CK97">
        <v>343</v>
      </c>
      <c r="CL97">
        <v>528</v>
      </c>
      <c r="CM97">
        <v>431</v>
      </c>
      <c r="CN97">
        <v>4916</v>
      </c>
      <c r="CO97">
        <v>140</v>
      </c>
      <c r="CP97">
        <v>175</v>
      </c>
      <c r="CQ97">
        <v>208</v>
      </c>
      <c r="CR97">
        <v>216</v>
      </c>
      <c r="CS97">
        <v>130</v>
      </c>
      <c r="CT97">
        <v>94</v>
      </c>
      <c r="CU97">
        <v>199</v>
      </c>
      <c r="CV97">
        <v>219</v>
      </c>
      <c r="CW97">
        <v>278</v>
      </c>
      <c r="CX97">
        <v>302</v>
      </c>
      <c r="CY97">
        <v>302</v>
      </c>
      <c r="CZ97">
        <v>259</v>
      </c>
      <c r="DA97">
        <v>301</v>
      </c>
      <c r="DB97">
        <v>352</v>
      </c>
      <c r="DC97">
        <v>360</v>
      </c>
      <c r="DD97">
        <v>562</v>
      </c>
      <c r="DE97">
        <v>533</v>
      </c>
      <c r="DF97">
        <v>4743</v>
      </c>
      <c r="DG97">
        <v>9.2599980739864404E-2</v>
      </c>
      <c r="DH97">
        <v>12</v>
      </c>
      <c r="DI97">
        <v>82</v>
      </c>
      <c r="DJ97">
        <v>18.87</v>
      </c>
      <c r="DK97">
        <v>89.15</v>
      </c>
      <c r="DL97">
        <v>18</v>
      </c>
      <c r="DM97">
        <v>33.321815902204577</v>
      </c>
      <c r="DN97">
        <v>115.875680702121</v>
      </c>
      <c r="DO97">
        <v>82.553864799916411</v>
      </c>
      <c r="DP97">
        <v>0</v>
      </c>
      <c r="DQ97">
        <v>21.06</v>
      </c>
      <c r="DR97">
        <v>0</v>
      </c>
      <c r="DS97">
        <v>0</v>
      </c>
      <c r="DT97">
        <v>0</v>
      </c>
      <c r="DV97">
        <v>2.8</v>
      </c>
      <c r="DW97">
        <v>22.1</v>
      </c>
      <c r="DX97">
        <v>116.29</v>
      </c>
      <c r="DY97">
        <v>26.23</v>
      </c>
      <c r="DZ97">
        <v>3.98</v>
      </c>
      <c r="EA97">
        <v>11.8</v>
      </c>
      <c r="EB97">
        <v>15.07</v>
      </c>
      <c r="EC97">
        <v>-15.56</v>
      </c>
      <c r="ED97">
        <v>14.14</v>
      </c>
      <c r="EE97">
        <v>18.059999999999999</v>
      </c>
      <c r="EF97">
        <v>2.89</v>
      </c>
      <c r="EG97">
        <v>2960.557993644155</v>
      </c>
      <c r="EH97">
        <v>17.884411671642201</v>
      </c>
      <c r="EI97">
        <v>76.34</v>
      </c>
      <c r="EJ97">
        <v>24957.181573503291</v>
      </c>
      <c r="EK97">
        <v>1216.3455521889041</v>
      </c>
      <c r="EL97">
        <v>268.04619579981193</v>
      </c>
      <c r="EM97">
        <v>27.24</v>
      </c>
      <c r="EN97">
        <v>28.09</v>
      </c>
      <c r="EO97">
        <v>0.28000000000000003</v>
      </c>
      <c r="EP97">
        <v>10.93</v>
      </c>
      <c r="EQ97">
        <v>18.82</v>
      </c>
      <c r="ER97">
        <v>4.62</v>
      </c>
      <c r="ES97">
        <v>1.72</v>
      </c>
      <c r="ET97">
        <v>18.579999999999998</v>
      </c>
      <c r="EU97">
        <v>1.46</v>
      </c>
      <c r="EV97">
        <v>44967</v>
      </c>
      <c r="EW97">
        <v>3510.06</v>
      </c>
      <c r="EX97">
        <v>25.1</v>
      </c>
      <c r="EY97">
        <v>65.97</v>
      </c>
      <c r="EZ97">
        <v>11.04</v>
      </c>
      <c r="FA97">
        <v>10.6</v>
      </c>
      <c r="FB97">
        <v>1.25</v>
      </c>
      <c r="FC97">
        <v>2001</v>
      </c>
      <c r="FD97">
        <v>30.34</v>
      </c>
      <c r="FE97">
        <v>3945</v>
      </c>
      <c r="FF97">
        <v>71.489999999999995</v>
      </c>
      <c r="FG97">
        <v>30.01</v>
      </c>
      <c r="FH97">
        <v>31</v>
      </c>
      <c r="FI97">
        <v>1</v>
      </c>
      <c r="FJ97">
        <v>31</v>
      </c>
      <c r="FK97">
        <v>0</v>
      </c>
      <c r="FL97">
        <v>10</v>
      </c>
      <c r="FM97">
        <v>1</v>
      </c>
      <c r="FN97">
        <v>9</v>
      </c>
      <c r="FO97">
        <v>0</v>
      </c>
      <c r="FP97">
        <v>904</v>
      </c>
      <c r="FQ97">
        <v>40</v>
      </c>
      <c r="FR97">
        <v>864</v>
      </c>
      <c r="FS97">
        <v>0</v>
      </c>
      <c r="FT97">
        <v>48.77646008060124</v>
      </c>
      <c r="FU97">
        <v>32.624672693606357</v>
      </c>
      <c r="FV97">
        <v>18.60266637621174</v>
      </c>
      <c r="FW97">
        <v>29.827239123041402</v>
      </c>
      <c r="FX97">
        <v>59.728823436431533</v>
      </c>
      <c r="FY97">
        <v>7.1326249047138361</v>
      </c>
      <c r="FZ97">
        <v>344.29420965951061</v>
      </c>
      <c r="GA97">
        <v>89.556062559472934</v>
      </c>
      <c r="GB97">
        <v>66.694338417085334</v>
      </c>
      <c r="GC97">
        <v>59.4</v>
      </c>
      <c r="GD97">
        <v>99.688506486831727</v>
      </c>
      <c r="GE97">
        <v>0.31149351316827278</v>
      </c>
      <c r="GF97">
        <v>1.531791907514451</v>
      </c>
      <c r="GG97">
        <v>0</v>
      </c>
      <c r="GH97">
        <v>1</v>
      </c>
      <c r="GI97">
        <v>0</v>
      </c>
      <c r="GJ97">
        <v>0</v>
      </c>
      <c r="GK97">
        <v>0.82035228654998815</v>
      </c>
      <c r="GL97">
        <v>0</v>
      </c>
      <c r="GM97">
        <v>0.34928229665071769</v>
      </c>
      <c r="GN97">
        <v>28.229665071770331</v>
      </c>
      <c r="GO97">
        <v>0</v>
      </c>
      <c r="GP97">
        <v>0</v>
      </c>
      <c r="GQ97">
        <v>98.086124401913878</v>
      </c>
      <c r="GR97">
        <v>209</v>
      </c>
      <c r="GS97">
        <v>2.447427323020583</v>
      </c>
      <c r="GT97">
        <v>2.3337336862170108</v>
      </c>
      <c r="GU97">
        <v>71.770334928229673</v>
      </c>
      <c r="GV97">
        <v>100</v>
      </c>
      <c r="GW97">
        <v>99.870633893919788</v>
      </c>
      <c r="GX97">
        <v>0.93287565166117636</v>
      </c>
      <c r="GY97">
        <v>106.8716034008756</v>
      </c>
      <c r="GZ97">
        <v>3.1956000000000002</v>
      </c>
      <c r="HA97">
        <v>42.573700000000002</v>
      </c>
      <c r="HB97">
        <v>0.86199999999999999</v>
      </c>
      <c r="HC97">
        <v>0.20599999999999999</v>
      </c>
      <c r="HD97">
        <v>0.152</v>
      </c>
      <c r="HE97">
        <v>0.434</v>
      </c>
      <c r="HF97">
        <v>0.13700000000000001</v>
      </c>
      <c r="HG97">
        <v>7.0999999999999994E-2</v>
      </c>
      <c r="HH97">
        <v>2.9000000000000001E-2</v>
      </c>
      <c r="HI97">
        <v>4.1000000000000002E-2</v>
      </c>
      <c r="HJ97">
        <v>0.186</v>
      </c>
      <c r="HK97">
        <v>0.56499999999999995</v>
      </c>
      <c r="HL97">
        <v>0.17899999999999999</v>
      </c>
      <c r="HM97">
        <v>660.9</v>
      </c>
      <c r="HN97">
        <v>2.2484242215183921</v>
      </c>
      <c r="HO97">
        <v>376.14</v>
      </c>
      <c r="HP97">
        <v>523.9</v>
      </c>
      <c r="HQ97">
        <v>365.69</v>
      </c>
      <c r="HR97">
        <v>10.45</v>
      </c>
      <c r="HS97">
        <v>10</v>
      </c>
      <c r="HT97">
        <v>6</v>
      </c>
      <c r="HU97">
        <v>4</v>
      </c>
      <c r="HV97">
        <v>0</v>
      </c>
      <c r="HW97">
        <v>104.4822902518023</v>
      </c>
      <c r="KR97">
        <v>77.900000000000006</v>
      </c>
      <c r="KS97">
        <v>17.079999999999998</v>
      </c>
      <c r="KT97">
        <v>29.81</v>
      </c>
      <c r="KU97">
        <v>11</v>
      </c>
      <c r="KV97">
        <v>30.07</v>
      </c>
      <c r="KW97">
        <v>22.23</v>
      </c>
      <c r="KX97">
        <v>17.46</v>
      </c>
      <c r="KY97">
        <v>17.28</v>
      </c>
      <c r="KZ97">
        <v>1501.3898213352841</v>
      </c>
      <c r="LA97">
        <v>55.727098526799708</v>
      </c>
      <c r="LB97">
        <v>2271.4484191829479</v>
      </c>
      <c r="LC97">
        <v>43.749744018388888</v>
      </c>
      <c r="LD97">
        <v>2294.5630529725208</v>
      </c>
      <c r="LE97">
        <v>43.872025911607977</v>
      </c>
      <c r="LF97">
        <v>539.98872113676737</v>
      </c>
      <c r="LG97">
        <v>85.709310416884335</v>
      </c>
      <c r="LH97">
        <v>64.72</v>
      </c>
      <c r="LI97">
        <v>82.15</v>
      </c>
      <c r="LJ97">
        <v>-97.25</v>
      </c>
      <c r="LK97">
        <v>19.72</v>
      </c>
      <c r="LL97">
        <v>7.79</v>
      </c>
      <c r="LM97">
        <v>2.3199999999999998</v>
      </c>
      <c r="LN97">
        <v>1.1499999999999999</v>
      </c>
      <c r="LO97">
        <v>6.65</v>
      </c>
      <c r="LP97">
        <v>0.56000000000000005</v>
      </c>
      <c r="LQ97">
        <v>9.6</v>
      </c>
      <c r="LR97">
        <v>2.2400000000000002</v>
      </c>
      <c r="LS97">
        <v>106.516483516484</v>
      </c>
      <c r="LT97">
        <v>7.4466069142125502</v>
      </c>
      <c r="LU97">
        <v>14.304029304029299</v>
      </c>
      <c r="LV97">
        <v>29079.186513421701</v>
      </c>
      <c r="LW97">
        <v>3905</v>
      </c>
      <c r="LX97">
        <v>1864</v>
      </c>
      <c r="LY97">
        <v>1984</v>
      </c>
      <c r="LZ97">
        <v>57</v>
      </c>
      <c r="MA97">
        <v>246</v>
      </c>
      <c r="MB97">
        <v>142</v>
      </c>
      <c r="MC97">
        <v>466</v>
      </c>
      <c r="MD97">
        <v>831</v>
      </c>
      <c r="ME97">
        <v>1173</v>
      </c>
      <c r="MF97">
        <v>533</v>
      </c>
      <c r="MG97">
        <v>514</v>
      </c>
      <c r="MH97">
        <v>273</v>
      </c>
      <c r="MI97">
        <v>161</v>
      </c>
      <c r="MJ97">
        <v>107</v>
      </c>
      <c r="MK97">
        <v>0.39925373134328401</v>
      </c>
      <c r="ML97">
        <v>6</v>
      </c>
      <c r="MM97">
        <v>21</v>
      </c>
      <c r="MN97">
        <v>15</v>
      </c>
      <c r="MO97">
        <v>40</v>
      </c>
      <c r="MP97">
        <v>69</v>
      </c>
      <c r="MQ97">
        <v>71</v>
      </c>
      <c r="MR97">
        <v>42</v>
      </c>
      <c r="MS97">
        <v>15</v>
      </c>
      <c r="MT97">
        <v>29079</v>
      </c>
      <c r="MU97">
        <v>4.4723448959430501</v>
      </c>
      <c r="MV97">
        <v>44.043795620437997</v>
      </c>
      <c r="MW97">
        <v>46.3125</v>
      </c>
      <c r="MX97">
        <v>44.6075949367089</v>
      </c>
      <c r="MY97">
        <v>10480.7404431013</v>
      </c>
      <c r="MZ97">
        <v>4.5133458417721499</v>
      </c>
      <c r="NA97">
        <v>3.8860759493670902</v>
      </c>
      <c r="NB97">
        <v>84.506329113924096</v>
      </c>
      <c r="NC97">
        <v>1862.95780590717</v>
      </c>
      <c r="ND97">
        <v>0.48022598870056499</v>
      </c>
      <c r="NE97">
        <v>-1</v>
      </c>
      <c r="NF97">
        <v>60.888059320346962</v>
      </c>
      <c r="NG97">
        <v>5.0593786435682846</v>
      </c>
      <c r="NH97">
        <v>3</v>
      </c>
      <c r="NI97">
        <v>9</v>
      </c>
      <c r="NJ97">
        <v>8</v>
      </c>
      <c r="NK97">
        <v>15</v>
      </c>
      <c r="NL97">
        <v>10</v>
      </c>
      <c r="NM97">
        <v>6.6666666666666666E-2</v>
      </c>
      <c r="NN97">
        <v>0.2</v>
      </c>
      <c r="NO97">
        <v>0.17777777777777781</v>
      </c>
      <c r="NP97">
        <v>0.33333333333333331</v>
      </c>
      <c r="NQ97">
        <v>0.22222222222222221</v>
      </c>
      <c r="NR97">
        <v>46.966666666666669</v>
      </c>
      <c r="NS97">
        <v>45</v>
      </c>
      <c r="NT97">
        <v>0.4</v>
      </c>
      <c r="NU97">
        <v>45</v>
      </c>
      <c r="NV97">
        <v>7</v>
      </c>
      <c r="NW97">
        <v>2</v>
      </c>
      <c r="NX97">
        <v>0.5</v>
      </c>
      <c r="NY97">
        <v>0</v>
      </c>
      <c r="NZ97">
        <v>0</v>
      </c>
      <c r="OA97">
        <v>0.5</v>
      </c>
      <c r="OB97">
        <v>0</v>
      </c>
      <c r="OC97">
        <v>0</v>
      </c>
      <c r="OD97">
        <v>0</v>
      </c>
      <c r="OE97">
        <v>3.1749999999999998</v>
      </c>
      <c r="OF97">
        <v>20.88002916666667</v>
      </c>
      <c r="OG97">
        <v>40</v>
      </c>
      <c r="OH97">
        <v>0.17499999999999999</v>
      </c>
      <c r="OI97">
        <v>0.15</v>
      </c>
      <c r="OJ97">
        <v>0.05</v>
      </c>
      <c r="OK97">
        <v>0.4</v>
      </c>
      <c r="OL97">
        <v>0.15</v>
      </c>
      <c r="OM97">
        <v>0.05</v>
      </c>
      <c r="ON97">
        <v>2.5000000000000001E-2</v>
      </c>
      <c r="OO97">
        <v>31</v>
      </c>
      <c r="OP97">
        <v>11</v>
      </c>
      <c r="OQ97">
        <v>75</v>
      </c>
      <c r="OR97">
        <v>74</v>
      </c>
      <c r="OS97">
        <v>22</v>
      </c>
      <c r="OT97">
        <v>0.1455399061032864</v>
      </c>
      <c r="OU97">
        <v>5.1643192488262907E-2</v>
      </c>
      <c r="OV97">
        <v>0.352112676056338</v>
      </c>
      <c r="OW97">
        <v>0.34741784037558687</v>
      </c>
      <c r="OX97">
        <v>0.1032863849765258</v>
      </c>
      <c r="OY97">
        <v>44</v>
      </c>
      <c r="OZ97">
        <v>213</v>
      </c>
      <c r="PA97">
        <v>0.4405940594059406</v>
      </c>
      <c r="PB97">
        <v>202</v>
      </c>
      <c r="PC97">
        <v>8.0993290333745023</v>
      </c>
      <c r="PD97">
        <v>2510</v>
      </c>
      <c r="PE97">
        <v>0.44820717131474103</v>
      </c>
      <c r="PF97">
        <v>0.1908366533864542</v>
      </c>
      <c r="PG97">
        <v>9.9203187250996014E-2</v>
      </c>
      <c r="PH97">
        <v>0.13784860557768919</v>
      </c>
      <c r="PI97">
        <v>0.10956175298804779</v>
      </c>
      <c r="PJ97">
        <v>1.3944223107569719E-2</v>
      </c>
      <c r="PK97">
        <v>3.9840637450199199E-4</v>
      </c>
      <c r="PL97">
        <v>1756</v>
      </c>
      <c r="PM97">
        <v>1140</v>
      </c>
      <c r="PN97">
        <v>2249</v>
      </c>
      <c r="PO97">
        <v>2113</v>
      </c>
      <c r="PP97">
        <v>2021</v>
      </c>
      <c r="PQ97">
        <v>18.925581645842311</v>
      </c>
      <c r="PR97">
        <v>12.259887979319259</v>
      </c>
      <c r="PS97">
        <v>24.217621714778112</v>
      </c>
      <c r="PT97">
        <v>22.7351141749246</v>
      </c>
      <c r="PU97">
        <v>21.739261094355879</v>
      </c>
      <c r="PV97">
        <v>43.794316163410301</v>
      </c>
      <c r="PW97">
        <v>0.49336537456901047</v>
      </c>
    </row>
    <row r="98" spans="1:439" x14ac:dyDescent="0.3">
      <c r="A98" t="s">
        <v>800</v>
      </c>
      <c r="B98" t="s">
        <v>813</v>
      </c>
      <c r="C98">
        <v>3</v>
      </c>
      <c r="D98" t="s">
        <v>818</v>
      </c>
      <c r="E98" t="s">
        <v>821</v>
      </c>
      <c r="F98" t="s">
        <v>319</v>
      </c>
      <c r="G98" t="s">
        <v>563</v>
      </c>
      <c r="H98" t="s">
        <v>564</v>
      </c>
      <c r="I98" t="s">
        <v>565</v>
      </c>
      <c r="J98" t="s">
        <v>566</v>
      </c>
      <c r="K98">
        <v>7.5832269999999999</v>
      </c>
      <c r="L98">
        <v>48.031142000000003</v>
      </c>
      <c r="M98" s="22" t="s">
        <v>568</v>
      </c>
      <c r="N98" t="s">
        <v>1059</v>
      </c>
      <c r="O98" t="s">
        <v>567</v>
      </c>
      <c r="P98" t="s">
        <v>510</v>
      </c>
      <c r="Q98">
        <v>1</v>
      </c>
      <c r="R98">
        <v>12</v>
      </c>
      <c r="S98">
        <v>53</v>
      </c>
      <c r="T98">
        <v>73</v>
      </c>
      <c r="U98">
        <v>124</v>
      </c>
      <c r="V98">
        <v>8311000</v>
      </c>
      <c r="W98" t="s">
        <v>562</v>
      </c>
      <c r="X98">
        <v>0</v>
      </c>
      <c r="Y98">
        <v>91.990000000000009</v>
      </c>
      <c r="Z98">
        <v>9.5424502663332973</v>
      </c>
      <c r="AA98">
        <v>2.6270127187737788</v>
      </c>
      <c r="AB98">
        <v>3.115362539406457</v>
      </c>
      <c r="AC98">
        <v>26.4936297423633</v>
      </c>
      <c r="AD98">
        <v>4.5197738884661378</v>
      </c>
      <c r="AE98">
        <v>40.516151755625607</v>
      </c>
      <c r="AF98">
        <v>242.2104793999348</v>
      </c>
      <c r="AG98">
        <v>166.52625285357101</v>
      </c>
      <c r="AH98">
        <v>4.2009707576910538</v>
      </c>
      <c r="AI98">
        <v>4.3403032938362864</v>
      </c>
      <c r="AJ98">
        <v>13.49444504837482</v>
      </c>
      <c r="AK98">
        <v>74656</v>
      </c>
      <c r="AL98">
        <v>149</v>
      </c>
      <c r="AM98">
        <v>3</v>
      </c>
      <c r="AN98">
        <v>127.06</v>
      </c>
      <c r="AO98">
        <v>38.86</v>
      </c>
      <c r="AP98">
        <v>2.25</v>
      </c>
      <c r="AQ98">
        <v>48.26</v>
      </c>
      <c r="AR98">
        <v>51.646779594888969</v>
      </c>
      <c r="AS98">
        <v>3.46</v>
      </c>
      <c r="AT98">
        <v>266.37</v>
      </c>
      <c r="AU98">
        <v>24644</v>
      </c>
      <c r="AV98">
        <v>267.86956521739131</v>
      </c>
      <c r="AW98">
        <v>12092</v>
      </c>
      <c r="AX98">
        <v>12552</v>
      </c>
      <c r="AY98">
        <v>9.09</v>
      </c>
      <c r="AZ98">
        <v>-19.2</v>
      </c>
      <c r="BA98">
        <v>44.344217659470857</v>
      </c>
      <c r="BB98">
        <v>27.615419094576421</v>
      </c>
      <c r="BC98">
        <v>343.86</v>
      </c>
      <c r="BD98">
        <v>0.50627771192103321</v>
      </c>
      <c r="BE98">
        <v>716</v>
      </c>
      <c r="BF98">
        <v>806</v>
      </c>
      <c r="BG98">
        <v>993</v>
      </c>
      <c r="BH98">
        <v>1273</v>
      </c>
      <c r="BI98">
        <v>762</v>
      </c>
      <c r="BJ98">
        <v>536</v>
      </c>
      <c r="BK98">
        <v>1283</v>
      </c>
      <c r="BL98">
        <v>1390</v>
      </c>
      <c r="BM98">
        <v>1494</v>
      </c>
      <c r="BN98">
        <v>1545</v>
      </c>
      <c r="BO98">
        <v>1585</v>
      </c>
      <c r="BP98">
        <v>1445</v>
      </c>
      <c r="BQ98">
        <v>1632</v>
      </c>
      <c r="BR98">
        <v>2147</v>
      </c>
      <c r="BS98">
        <v>1932</v>
      </c>
      <c r="BT98">
        <v>3087</v>
      </c>
      <c r="BU98">
        <v>2559</v>
      </c>
      <c r="BV98">
        <v>25002</v>
      </c>
      <c r="BW98">
        <v>355</v>
      </c>
      <c r="BX98">
        <v>440</v>
      </c>
      <c r="BY98">
        <v>494</v>
      </c>
      <c r="BZ98">
        <v>661</v>
      </c>
      <c r="CA98">
        <v>378</v>
      </c>
      <c r="CB98">
        <v>272</v>
      </c>
      <c r="CC98">
        <v>682</v>
      </c>
      <c r="CD98">
        <v>761</v>
      </c>
      <c r="CE98">
        <v>778</v>
      </c>
      <c r="CF98">
        <v>759</v>
      </c>
      <c r="CG98">
        <v>779</v>
      </c>
      <c r="CH98">
        <v>712</v>
      </c>
      <c r="CI98">
        <v>776</v>
      </c>
      <c r="CJ98">
        <v>1061</v>
      </c>
      <c r="CK98">
        <v>937</v>
      </c>
      <c r="CL98">
        <v>1465</v>
      </c>
      <c r="CM98">
        <v>1126</v>
      </c>
      <c r="CN98">
        <v>12344</v>
      </c>
      <c r="CO98">
        <v>361</v>
      </c>
      <c r="CP98">
        <v>366</v>
      </c>
      <c r="CQ98">
        <v>499</v>
      </c>
      <c r="CR98">
        <v>612</v>
      </c>
      <c r="CS98">
        <v>384</v>
      </c>
      <c r="CT98">
        <v>264</v>
      </c>
      <c r="CU98">
        <v>601</v>
      </c>
      <c r="CV98">
        <v>629</v>
      </c>
      <c r="CW98">
        <v>716</v>
      </c>
      <c r="CX98">
        <v>786</v>
      </c>
      <c r="CY98">
        <v>806</v>
      </c>
      <c r="CZ98">
        <v>733</v>
      </c>
      <c r="DA98">
        <v>856</v>
      </c>
      <c r="DB98">
        <v>1086</v>
      </c>
      <c r="DC98">
        <v>995</v>
      </c>
      <c r="DD98">
        <v>1622</v>
      </c>
      <c r="DE98">
        <v>1433</v>
      </c>
      <c r="DF98">
        <v>12658</v>
      </c>
      <c r="DG98">
        <v>0.12350897209833001</v>
      </c>
      <c r="DH98">
        <v>24.8</v>
      </c>
      <c r="DI98">
        <v>80.2</v>
      </c>
      <c r="DJ98">
        <v>32.54</v>
      </c>
      <c r="DK98">
        <v>88.92</v>
      </c>
      <c r="DL98">
        <v>15.07</v>
      </c>
      <c r="DM98">
        <v>54.910540496672617</v>
      </c>
      <c r="DN98">
        <v>212.834018422334</v>
      </c>
      <c r="DO98">
        <v>157.92347792566139</v>
      </c>
      <c r="DP98">
        <v>60.989279743548117</v>
      </c>
      <c r="DQ98">
        <v>20.65</v>
      </c>
      <c r="DR98">
        <v>0</v>
      </c>
      <c r="DS98">
        <v>0</v>
      </c>
      <c r="DT98">
        <v>0</v>
      </c>
      <c r="DV98">
        <v>4.2</v>
      </c>
      <c r="DW98">
        <v>31.1</v>
      </c>
      <c r="DX98">
        <v>112.38</v>
      </c>
      <c r="DY98">
        <v>21.21</v>
      </c>
      <c r="DZ98">
        <v>6.28</v>
      </c>
      <c r="EA98">
        <v>11.22</v>
      </c>
      <c r="EB98">
        <v>9.27</v>
      </c>
      <c r="EC98">
        <v>-27.29</v>
      </c>
      <c r="ED98">
        <v>12.71</v>
      </c>
      <c r="EE98">
        <v>11.34</v>
      </c>
      <c r="EF98">
        <v>0.53</v>
      </c>
      <c r="EG98">
        <v>4427.8898158163793</v>
      </c>
      <c r="EH98">
        <v>68.902158934313277</v>
      </c>
      <c r="EI98">
        <v>70.38</v>
      </c>
      <c r="EJ98">
        <v>26002.95929516312</v>
      </c>
      <c r="EK98">
        <v>1269.848287209868</v>
      </c>
      <c r="EL98">
        <v>370.45863171563059</v>
      </c>
      <c r="EM98">
        <v>18.84</v>
      </c>
      <c r="EN98">
        <v>31.61</v>
      </c>
      <c r="EO98">
        <v>0.28999999999999998</v>
      </c>
      <c r="EP98">
        <v>8.24</v>
      </c>
      <c r="EQ98">
        <v>16.36</v>
      </c>
      <c r="ER98">
        <v>7.28</v>
      </c>
      <c r="ES98">
        <v>2.76</v>
      </c>
      <c r="ET98">
        <v>13.92</v>
      </c>
      <c r="EU98">
        <v>1.67</v>
      </c>
      <c r="EV98">
        <v>41200</v>
      </c>
      <c r="EW98">
        <v>3397.49</v>
      </c>
      <c r="EX98">
        <v>26.08</v>
      </c>
      <c r="EY98">
        <v>67.05</v>
      </c>
      <c r="EZ98">
        <v>15.36</v>
      </c>
      <c r="FA98">
        <v>14.41</v>
      </c>
      <c r="FB98">
        <v>0.91</v>
      </c>
      <c r="FC98">
        <v>6988</v>
      </c>
      <c r="FD98">
        <v>32.83</v>
      </c>
      <c r="FE98">
        <v>10377</v>
      </c>
      <c r="FF98">
        <v>68.25</v>
      </c>
      <c r="FG98">
        <v>29.23</v>
      </c>
      <c r="FH98">
        <v>54</v>
      </c>
      <c r="FI98">
        <v>3</v>
      </c>
      <c r="FJ98">
        <v>53</v>
      </c>
      <c r="FK98">
        <v>0</v>
      </c>
      <c r="FL98">
        <v>34</v>
      </c>
      <c r="FM98">
        <v>3</v>
      </c>
      <c r="FN98">
        <v>32</v>
      </c>
      <c r="FO98">
        <v>0</v>
      </c>
      <c r="FP98">
        <v>2261</v>
      </c>
      <c r="FQ98">
        <v>191</v>
      </c>
      <c r="FR98">
        <v>2070</v>
      </c>
      <c r="FS98">
        <v>0</v>
      </c>
      <c r="FT98">
        <v>87.078444615236819</v>
      </c>
      <c r="FU98">
        <v>8.3367854741089431</v>
      </c>
      <c r="FV98">
        <v>4.5847699106542414</v>
      </c>
      <c r="FW98">
        <v>39.614353973677183</v>
      </c>
      <c r="FX98">
        <v>131.06411847196989</v>
      </c>
      <c r="FY98">
        <v>1.65288532956732</v>
      </c>
      <c r="FZ98">
        <v>912.35823304945825</v>
      </c>
      <c r="GA98">
        <v>170.67847244564709</v>
      </c>
      <c r="GB98">
        <v>76.790070003531085</v>
      </c>
      <c r="GC98">
        <v>65.900000000000006</v>
      </c>
      <c r="GD98">
        <v>96.870094017897785</v>
      </c>
      <c r="GE98">
        <v>3.129905982102215</v>
      </c>
      <c r="GF98">
        <v>1.5139442231075699</v>
      </c>
      <c r="GG98">
        <v>0.21188909016294949</v>
      </c>
      <c r="GH98">
        <v>0.78811090983705046</v>
      </c>
      <c r="GI98">
        <v>0</v>
      </c>
      <c r="GJ98">
        <v>0</v>
      </c>
      <c r="GK98">
        <v>6.3202982644108836</v>
      </c>
      <c r="GL98">
        <v>1.699256071815304</v>
      </c>
      <c r="GM98">
        <v>0.30434782608695649</v>
      </c>
      <c r="GN98">
        <v>51.552795031055901</v>
      </c>
      <c r="GO98">
        <v>9.5238095238095233E-2</v>
      </c>
      <c r="GP98">
        <v>0.20703933747412009</v>
      </c>
      <c r="GQ98">
        <v>94.824016563146998</v>
      </c>
      <c r="GR98">
        <v>483</v>
      </c>
      <c r="GS98">
        <v>3.7107761519392208</v>
      </c>
      <c r="GT98">
        <v>2.8298823693410569</v>
      </c>
      <c r="GU98">
        <v>48.447204968944099</v>
      </c>
      <c r="GV98">
        <v>99.353448275862064</v>
      </c>
      <c r="GW98">
        <v>99.373932840068306</v>
      </c>
      <c r="GX98">
        <v>1.8552007874526859</v>
      </c>
      <c r="GY98">
        <v>144.38844950319049</v>
      </c>
      <c r="GZ98">
        <v>3.1941000000000002</v>
      </c>
      <c r="HA98">
        <v>42.633400000000002</v>
      </c>
      <c r="HB98">
        <v>0.85</v>
      </c>
      <c r="HC98">
        <v>0.18</v>
      </c>
      <c r="HD98">
        <v>6.9000000000000006E-2</v>
      </c>
      <c r="HE98">
        <v>0.436</v>
      </c>
      <c r="HF98">
        <v>0.14899999999999999</v>
      </c>
      <c r="HG98">
        <v>0.16600000000000001</v>
      </c>
      <c r="HH98">
        <v>2.5000000000000001E-2</v>
      </c>
      <c r="HI98">
        <v>3.1E-2</v>
      </c>
      <c r="HJ98">
        <v>0.20399999999999999</v>
      </c>
      <c r="HK98">
        <v>0.54400000000000004</v>
      </c>
      <c r="HL98">
        <v>0.19600000000000001</v>
      </c>
      <c r="HM98">
        <v>604</v>
      </c>
      <c r="HN98">
        <v>2.5035914688800749</v>
      </c>
      <c r="HO98">
        <v>409.84</v>
      </c>
      <c r="HP98">
        <v>338.1</v>
      </c>
      <c r="HQ98">
        <v>357.08</v>
      </c>
      <c r="HR98">
        <v>4.0599999999999996</v>
      </c>
      <c r="HS98">
        <v>20</v>
      </c>
      <c r="HT98">
        <v>15</v>
      </c>
      <c r="HU98">
        <v>5</v>
      </c>
      <c r="HV98">
        <v>0</v>
      </c>
      <c r="HW98">
        <v>81.155656549261479</v>
      </c>
      <c r="HX98" t="s">
        <v>568</v>
      </c>
      <c r="HY98">
        <v>76</v>
      </c>
      <c r="HZ98">
        <v>3.71</v>
      </c>
      <c r="IA98">
        <v>3.5</v>
      </c>
      <c r="IB98">
        <v>4.3</v>
      </c>
      <c r="IC98">
        <v>3.9</v>
      </c>
      <c r="ID98">
        <v>4</v>
      </c>
      <c r="IE98">
        <v>2.8</v>
      </c>
      <c r="IF98">
        <v>2.8</v>
      </c>
      <c r="IG98">
        <v>3.4</v>
      </c>
      <c r="IH98">
        <v>3.1</v>
      </c>
      <c r="II98">
        <v>4.2</v>
      </c>
      <c r="IJ98">
        <v>3.9</v>
      </c>
      <c r="IK98">
        <v>4.4000000000000004</v>
      </c>
      <c r="IL98">
        <v>4.2</v>
      </c>
      <c r="IM98">
        <v>4.4000000000000004</v>
      </c>
      <c r="IN98">
        <v>4.4000000000000004</v>
      </c>
      <c r="IO98">
        <v>4.3</v>
      </c>
      <c r="IP98">
        <v>3.8</v>
      </c>
      <c r="IQ98">
        <v>3.4</v>
      </c>
      <c r="IR98">
        <v>3.8</v>
      </c>
      <c r="IS98">
        <v>3.7</v>
      </c>
      <c r="IT98">
        <v>4.3</v>
      </c>
      <c r="IU98">
        <v>4.4000000000000004</v>
      </c>
      <c r="IV98">
        <v>4.2</v>
      </c>
      <c r="IW98">
        <v>4.5</v>
      </c>
      <c r="IX98">
        <v>3.7</v>
      </c>
      <c r="IY98">
        <v>3.8</v>
      </c>
      <c r="IZ98">
        <v>4.3</v>
      </c>
      <c r="JA98">
        <v>3.8</v>
      </c>
      <c r="JB98">
        <v>2.2000000000000002</v>
      </c>
      <c r="JC98">
        <v>2.4</v>
      </c>
      <c r="JD98">
        <v>1.8</v>
      </c>
      <c r="JE98">
        <v>2.9</v>
      </c>
      <c r="JF98">
        <v>4.5999999999999996</v>
      </c>
      <c r="JH98">
        <v>70</v>
      </c>
      <c r="JI98">
        <v>79</v>
      </c>
      <c r="JJ98">
        <v>3.53</v>
      </c>
      <c r="JK98">
        <v>3.5</v>
      </c>
      <c r="JL98">
        <v>4</v>
      </c>
      <c r="JM98">
        <v>3.8</v>
      </c>
      <c r="JN98">
        <v>3.7</v>
      </c>
      <c r="JO98">
        <v>2.5</v>
      </c>
      <c r="JP98">
        <v>3.1</v>
      </c>
      <c r="JQ98">
        <v>3.3</v>
      </c>
      <c r="JR98">
        <v>3.1</v>
      </c>
      <c r="JS98">
        <v>4.4000000000000004</v>
      </c>
      <c r="JT98">
        <v>3.8</v>
      </c>
      <c r="JU98">
        <v>3.9</v>
      </c>
      <c r="JV98">
        <v>4.2</v>
      </c>
      <c r="JW98">
        <v>4.0999999999999996</v>
      </c>
      <c r="JX98">
        <v>4</v>
      </c>
      <c r="JY98">
        <v>4</v>
      </c>
      <c r="JZ98">
        <v>3.9</v>
      </c>
      <c r="KA98">
        <v>3</v>
      </c>
      <c r="KB98">
        <v>3.9</v>
      </c>
      <c r="KC98">
        <v>3.5</v>
      </c>
      <c r="KD98">
        <v>4.2</v>
      </c>
      <c r="KE98">
        <v>4.0999999999999996</v>
      </c>
      <c r="KF98">
        <v>4.0999999999999996</v>
      </c>
      <c r="KG98">
        <v>4.2</v>
      </c>
      <c r="KH98">
        <v>3.4</v>
      </c>
      <c r="KI98">
        <v>3.6</v>
      </c>
      <c r="KJ98">
        <v>4.2</v>
      </c>
      <c r="KK98">
        <v>3.3</v>
      </c>
      <c r="KL98">
        <v>1.9</v>
      </c>
      <c r="KM98">
        <v>2</v>
      </c>
      <c r="KN98">
        <v>1.4</v>
      </c>
      <c r="KO98">
        <v>2.8</v>
      </c>
      <c r="KP98">
        <v>4.5</v>
      </c>
      <c r="KQ98" t="s">
        <v>255</v>
      </c>
      <c r="KR98">
        <v>98.2</v>
      </c>
      <c r="KS98">
        <v>5.88</v>
      </c>
      <c r="KT98">
        <v>21.4</v>
      </c>
      <c r="KU98">
        <v>12.08</v>
      </c>
      <c r="KV98">
        <v>42.21</v>
      </c>
      <c r="KW98">
        <v>23.37</v>
      </c>
      <c r="KX98">
        <v>23.37</v>
      </c>
      <c r="KY98">
        <v>3.84</v>
      </c>
      <c r="KZ98">
        <v>1041.47048449927</v>
      </c>
      <c r="LA98">
        <v>67.091715224801163</v>
      </c>
      <c r="LB98">
        <v>907.10251014445714</v>
      </c>
      <c r="LC98">
        <v>77.805343288427196</v>
      </c>
      <c r="LD98">
        <v>536.14462262619702</v>
      </c>
      <c r="LE98">
        <v>91.88320159065087</v>
      </c>
      <c r="LF98">
        <v>304.73938321701019</v>
      </c>
      <c r="LG98">
        <v>96.754990667099491</v>
      </c>
      <c r="LH98">
        <v>66.14</v>
      </c>
      <c r="LI98">
        <v>77.260000000000005</v>
      </c>
      <c r="LJ98">
        <v>-48.58</v>
      </c>
      <c r="LK98">
        <v>18.600000000000001</v>
      </c>
      <c r="LL98">
        <v>7.88</v>
      </c>
      <c r="LM98">
        <v>4.99</v>
      </c>
      <c r="LN98">
        <v>2.96</v>
      </c>
      <c r="LO98">
        <v>69.3</v>
      </c>
      <c r="LP98">
        <v>5.34</v>
      </c>
      <c r="LQ98">
        <v>19.52</v>
      </c>
      <c r="LR98">
        <v>3.37</v>
      </c>
      <c r="LS98">
        <v>82.190378710337797</v>
      </c>
      <c r="LT98">
        <v>12.6218170386671</v>
      </c>
      <c r="LU98">
        <v>6.5117707267144302</v>
      </c>
      <c r="LV98">
        <v>80300.387815393304</v>
      </c>
      <c r="LW98">
        <v>6362</v>
      </c>
      <c r="LX98">
        <v>3355</v>
      </c>
      <c r="LY98">
        <v>2957</v>
      </c>
      <c r="LZ98">
        <v>50</v>
      </c>
      <c r="MA98">
        <v>29</v>
      </c>
      <c r="MB98">
        <v>270</v>
      </c>
      <c r="MC98">
        <v>554</v>
      </c>
      <c r="MD98">
        <v>1703</v>
      </c>
      <c r="ME98">
        <v>2073</v>
      </c>
      <c r="MF98">
        <v>1357</v>
      </c>
      <c r="MG98">
        <v>376</v>
      </c>
      <c r="MH98">
        <v>977</v>
      </c>
      <c r="MI98">
        <v>578</v>
      </c>
      <c r="MJ98">
        <v>381</v>
      </c>
      <c r="MK98">
        <v>0.39728884254431701</v>
      </c>
      <c r="ML98">
        <v>18</v>
      </c>
      <c r="MM98">
        <v>13</v>
      </c>
      <c r="MN98">
        <v>55</v>
      </c>
      <c r="MO98">
        <v>128</v>
      </c>
      <c r="MP98">
        <v>250</v>
      </c>
      <c r="MQ98">
        <v>319</v>
      </c>
      <c r="MR98">
        <v>171</v>
      </c>
      <c r="MS98">
        <v>41</v>
      </c>
      <c r="MT98">
        <v>80300</v>
      </c>
      <c r="MU98">
        <v>5.0845556775402603</v>
      </c>
      <c r="MV98">
        <v>50.841911764705898</v>
      </c>
      <c r="MW98">
        <v>46.246231155778901</v>
      </c>
      <c r="MX98">
        <v>48.852697095435701</v>
      </c>
      <c r="MY98">
        <v>14135.486797282199</v>
      </c>
      <c r="MZ98">
        <v>4.9630639910788403</v>
      </c>
      <c r="NA98">
        <v>4.3838174273858899</v>
      </c>
      <c r="NB98">
        <v>107.713692946058</v>
      </c>
      <c r="NC98">
        <v>2427.5809128630699</v>
      </c>
      <c r="ND98">
        <v>0.32915203211239341</v>
      </c>
      <c r="NE98">
        <v>-1</v>
      </c>
      <c r="NF98">
        <v>34.791572908315267</v>
      </c>
      <c r="NG98">
        <v>2.0230034082184329</v>
      </c>
      <c r="NH98">
        <v>2</v>
      </c>
      <c r="NI98">
        <v>3</v>
      </c>
      <c r="NJ98">
        <v>1</v>
      </c>
      <c r="NK98">
        <v>10</v>
      </c>
      <c r="NL98">
        <v>5</v>
      </c>
      <c r="NM98">
        <v>9.5238095238095233E-2</v>
      </c>
      <c r="NN98">
        <v>0.14285714285714279</v>
      </c>
      <c r="NO98">
        <v>4.7619047619047623E-2</v>
      </c>
      <c r="NP98">
        <v>0.47619047619047622</v>
      </c>
      <c r="NQ98">
        <v>0.23809523809523811</v>
      </c>
      <c r="NR98">
        <v>50.952380952380949</v>
      </c>
      <c r="NS98">
        <v>21</v>
      </c>
      <c r="NT98">
        <v>0.47619047619047622</v>
      </c>
      <c r="NU98">
        <v>21</v>
      </c>
      <c r="NV98">
        <v>10</v>
      </c>
      <c r="NW98">
        <v>1</v>
      </c>
      <c r="NX98">
        <v>0</v>
      </c>
      <c r="NY98">
        <v>0</v>
      </c>
      <c r="NZ98">
        <v>0</v>
      </c>
      <c r="OA98">
        <v>1</v>
      </c>
      <c r="OB98">
        <v>0</v>
      </c>
      <c r="OC98">
        <v>0</v>
      </c>
      <c r="OD98">
        <v>0</v>
      </c>
      <c r="OE98">
        <v>4.5714285714285712</v>
      </c>
      <c r="OF98">
        <v>10.89328911564626</v>
      </c>
      <c r="OG98">
        <v>7</v>
      </c>
      <c r="OH98">
        <v>0</v>
      </c>
      <c r="OI98">
        <v>0.14285714285714279</v>
      </c>
      <c r="OJ98">
        <v>0.14285714285714279</v>
      </c>
      <c r="OK98">
        <v>0.7142857142857143</v>
      </c>
      <c r="OL98">
        <v>0</v>
      </c>
      <c r="OM98">
        <v>0</v>
      </c>
      <c r="ON98">
        <v>0</v>
      </c>
      <c r="OO98">
        <v>82</v>
      </c>
      <c r="OP98">
        <v>75</v>
      </c>
      <c r="OQ98">
        <v>249</v>
      </c>
      <c r="OR98">
        <v>283</v>
      </c>
      <c r="OS98">
        <v>148</v>
      </c>
      <c r="OT98">
        <v>9.7968936678614102E-2</v>
      </c>
      <c r="OU98">
        <v>8.9605734767025089E-2</v>
      </c>
      <c r="OV98">
        <v>0.29749103942652327</v>
      </c>
      <c r="OW98">
        <v>0.33811230585424129</v>
      </c>
      <c r="OX98">
        <v>0.17682198327359619</v>
      </c>
      <c r="OY98">
        <v>47.286738351254478</v>
      </c>
      <c r="OZ98">
        <v>837</v>
      </c>
      <c r="PA98">
        <v>0.43629343629343631</v>
      </c>
      <c r="PB98">
        <v>777</v>
      </c>
      <c r="PC98">
        <v>12.226938514902759</v>
      </c>
      <c r="PD98">
        <v>13472</v>
      </c>
      <c r="PE98">
        <v>0.25371140142517817</v>
      </c>
      <c r="PF98">
        <v>0.16241092636579571</v>
      </c>
      <c r="PG98">
        <v>0.1719121140142518</v>
      </c>
      <c r="PH98">
        <v>0.21362826603325419</v>
      </c>
      <c r="PI98">
        <v>0.16515736342042761</v>
      </c>
      <c r="PJ98">
        <v>3.117577197149644E-2</v>
      </c>
      <c r="PK98">
        <v>2.0041567695962001E-3</v>
      </c>
      <c r="PL98">
        <v>4480</v>
      </c>
      <c r="PM98">
        <v>3137</v>
      </c>
      <c r="PN98">
        <v>5824</v>
      </c>
      <c r="PO98">
        <v>5797</v>
      </c>
      <c r="PP98">
        <v>5444</v>
      </c>
      <c r="PQ98">
        <v>18.155181913945381</v>
      </c>
      <c r="PR98">
        <v>12.732744510169359</v>
      </c>
      <c r="PS98">
        <v>23.587521270561549</v>
      </c>
      <c r="PT98">
        <v>23.5223320638522</v>
      </c>
      <c r="PU98">
        <v>22.091751073656919</v>
      </c>
      <c r="PV98">
        <v>44.344217659470857</v>
      </c>
      <c r="PW98">
        <v>0.50933290050316504</v>
      </c>
    </row>
    <row r="99" spans="1:439" x14ac:dyDescent="0.3">
      <c r="A99" t="s">
        <v>800</v>
      </c>
      <c r="B99" t="s">
        <v>813</v>
      </c>
      <c r="C99">
        <v>3</v>
      </c>
      <c r="D99" t="s">
        <v>817</v>
      </c>
      <c r="E99" t="s">
        <v>821</v>
      </c>
      <c r="F99" t="s">
        <v>209</v>
      </c>
      <c r="G99" t="s">
        <v>584</v>
      </c>
      <c r="H99" t="s">
        <v>585</v>
      </c>
      <c r="I99" t="s">
        <v>586</v>
      </c>
      <c r="J99" t="s">
        <v>587</v>
      </c>
      <c r="K99">
        <v>9.1759570000000004</v>
      </c>
      <c r="L99">
        <v>47.662756999999999</v>
      </c>
      <c r="M99" s="22" t="s">
        <v>588</v>
      </c>
      <c r="N99" t="s">
        <v>1060</v>
      </c>
      <c r="O99" t="s">
        <v>588</v>
      </c>
      <c r="P99" t="s">
        <v>510</v>
      </c>
      <c r="Q99">
        <v>2</v>
      </c>
      <c r="R99">
        <v>21</v>
      </c>
      <c r="S99">
        <v>54</v>
      </c>
      <c r="T99">
        <v>75</v>
      </c>
      <c r="U99">
        <v>211</v>
      </c>
      <c r="V99">
        <v>0</v>
      </c>
      <c r="W99" t="s">
        <v>900</v>
      </c>
      <c r="X99">
        <v>0</v>
      </c>
      <c r="Y99">
        <v>93.36</v>
      </c>
      <c r="Z99">
        <v>20.32699228791774</v>
      </c>
      <c r="AA99">
        <v>4.5572681019708652</v>
      </c>
      <c r="AB99">
        <v>5.5243326906598123</v>
      </c>
      <c r="AC99">
        <v>38.17157240788346</v>
      </c>
      <c r="AD99">
        <v>11.77152956298201</v>
      </c>
      <c r="AE99">
        <v>53.784529777206522</v>
      </c>
      <c r="AF99">
        <v>73.230073907455022</v>
      </c>
      <c r="AG99">
        <v>318.32133676092542</v>
      </c>
      <c r="AH99">
        <v>5.1624143101970859</v>
      </c>
      <c r="AI99">
        <v>3.9724057412167948</v>
      </c>
      <c r="AJ99">
        <v>13.54658311910883</v>
      </c>
      <c r="AK99">
        <v>760048</v>
      </c>
      <c r="AL99">
        <v>1537</v>
      </c>
      <c r="AM99">
        <v>11</v>
      </c>
      <c r="AN99">
        <v>127.83</v>
      </c>
      <c r="AO99">
        <v>37.4</v>
      </c>
      <c r="AP99">
        <v>1.81</v>
      </c>
      <c r="AQ99">
        <v>47.05</v>
      </c>
      <c r="AR99">
        <v>43.677600642275493</v>
      </c>
      <c r="AS99">
        <v>3.19</v>
      </c>
      <c r="AT99">
        <v>363.25</v>
      </c>
      <c r="AU99">
        <v>98549</v>
      </c>
      <c r="AV99">
        <v>1059.666666666667</v>
      </c>
      <c r="AW99">
        <v>47125</v>
      </c>
      <c r="AX99">
        <v>51424</v>
      </c>
      <c r="AY99">
        <v>7.55</v>
      </c>
      <c r="AZ99">
        <v>-34.6</v>
      </c>
      <c r="BA99">
        <v>42.684106383626421</v>
      </c>
      <c r="BB99">
        <v>52.200328407224958</v>
      </c>
      <c r="BC99">
        <v>1458.05</v>
      </c>
      <c r="BD99">
        <v>0.52093640809134312</v>
      </c>
      <c r="BE99">
        <v>2315</v>
      </c>
      <c r="BF99">
        <v>2538</v>
      </c>
      <c r="BG99">
        <v>3228</v>
      </c>
      <c r="BH99">
        <v>3928</v>
      </c>
      <c r="BI99">
        <v>2355</v>
      </c>
      <c r="BJ99">
        <v>2457</v>
      </c>
      <c r="BK99">
        <v>10170</v>
      </c>
      <c r="BL99">
        <v>8765</v>
      </c>
      <c r="BM99">
        <v>6986</v>
      </c>
      <c r="BN99">
        <v>6366</v>
      </c>
      <c r="BO99">
        <v>5715</v>
      </c>
      <c r="BP99">
        <v>4978</v>
      </c>
      <c r="BQ99">
        <v>5633</v>
      </c>
      <c r="BR99">
        <v>7171</v>
      </c>
      <c r="BS99">
        <v>6625</v>
      </c>
      <c r="BT99">
        <v>9476</v>
      </c>
      <c r="BU99">
        <v>10784</v>
      </c>
      <c r="BV99">
        <v>98605</v>
      </c>
      <c r="BW99">
        <v>1211</v>
      </c>
      <c r="BX99">
        <v>1295</v>
      </c>
      <c r="BY99">
        <v>1684</v>
      </c>
      <c r="BZ99">
        <v>2008</v>
      </c>
      <c r="CA99">
        <v>1219</v>
      </c>
      <c r="CB99">
        <v>1197</v>
      </c>
      <c r="CC99">
        <v>4750</v>
      </c>
      <c r="CD99">
        <v>4383</v>
      </c>
      <c r="CE99">
        <v>3645</v>
      </c>
      <c r="CF99">
        <v>3136</v>
      </c>
      <c r="CG99">
        <v>2766</v>
      </c>
      <c r="CH99">
        <v>2375</v>
      </c>
      <c r="CI99">
        <v>2664</v>
      </c>
      <c r="CJ99">
        <v>3343</v>
      </c>
      <c r="CK99">
        <v>3098</v>
      </c>
      <c r="CL99">
        <v>4523</v>
      </c>
      <c r="CM99">
        <v>4564</v>
      </c>
      <c r="CN99">
        <v>47240</v>
      </c>
      <c r="CO99">
        <v>1104</v>
      </c>
      <c r="CP99">
        <v>1243</v>
      </c>
      <c r="CQ99">
        <v>1544</v>
      </c>
      <c r="CR99">
        <v>1920</v>
      </c>
      <c r="CS99">
        <v>1136</v>
      </c>
      <c r="CT99">
        <v>1260</v>
      </c>
      <c r="CU99">
        <v>5420</v>
      </c>
      <c r="CV99">
        <v>4382</v>
      </c>
      <c r="CW99">
        <v>3341</v>
      </c>
      <c r="CX99">
        <v>3230</v>
      </c>
      <c r="CY99">
        <v>2949</v>
      </c>
      <c r="CZ99">
        <v>2603</v>
      </c>
      <c r="DA99">
        <v>2969</v>
      </c>
      <c r="DB99">
        <v>3828</v>
      </c>
      <c r="DC99">
        <v>3527</v>
      </c>
      <c r="DD99">
        <v>4953</v>
      </c>
      <c r="DE99">
        <v>6220</v>
      </c>
      <c r="DF99">
        <v>51365</v>
      </c>
      <c r="DG99">
        <v>0.15722156900276199</v>
      </c>
      <c r="DH99">
        <v>27</v>
      </c>
      <c r="DI99">
        <v>76.5</v>
      </c>
      <c r="DJ99">
        <v>33.020000000000003</v>
      </c>
      <c r="DK99">
        <v>89.28</v>
      </c>
      <c r="DL99">
        <v>14.15</v>
      </c>
      <c r="DM99">
        <v>37.924610701275512</v>
      </c>
      <c r="DN99">
        <v>138.28038244934001</v>
      </c>
      <c r="DO99">
        <v>100.3557717480644</v>
      </c>
      <c r="DP99">
        <v>29.469036722848529</v>
      </c>
      <c r="DQ99">
        <v>14.34</v>
      </c>
      <c r="DR99">
        <v>60.98</v>
      </c>
      <c r="DS99">
        <v>116.3268392373337</v>
      </c>
      <c r="DT99">
        <v>165.60369684116529</v>
      </c>
      <c r="DV99">
        <v>5.3</v>
      </c>
      <c r="DW99">
        <v>33.6</v>
      </c>
      <c r="DX99">
        <v>116.7</v>
      </c>
      <c r="DY99">
        <v>31.51</v>
      </c>
      <c r="DZ99">
        <v>7.78</v>
      </c>
      <c r="EA99">
        <v>11.24</v>
      </c>
      <c r="EB99">
        <v>4.54</v>
      </c>
      <c r="EC99">
        <v>25.44</v>
      </c>
      <c r="ED99">
        <v>-13.76</v>
      </c>
      <c r="EE99">
        <v>4.8</v>
      </c>
      <c r="EF99">
        <v>4.1100000000000003</v>
      </c>
      <c r="EG99">
        <v>6099.7785130294496</v>
      </c>
      <c r="EH99">
        <v>36.572694211260291</v>
      </c>
      <c r="EI99">
        <v>75.05</v>
      </c>
      <c r="EJ99">
        <v>25107.495078285931</v>
      </c>
      <c r="EK99">
        <v>1419.520239373307</v>
      </c>
      <c r="EL99">
        <v>458.03620584683762</v>
      </c>
      <c r="EM99">
        <v>15.9</v>
      </c>
      <c r="EN99">
        <v>39.97</v>
      </c>
      <c r="EO99">
        <v>0.39</v>
      </c>
      <c r="EP99">
        <v>4.9800000000000004</v>
      </c>
      <c r="EQ99">
        <v>10.8</v>
      </c>
      <c r="ER99">
        <v>9.8699999999999992</v>
      </c>
      <c r="ES99">
        <v>4.58</v>
      </c>
      <c r="ET99">
        <v>9.2100000000000009</v>
      </c>
      <c r="EU99">
        <v>4.4000000000000004</v>
      </c>
      <c r="EV99">
        <v>43696</v>
      </c>
      <c r="EW99">
        <v>3557.13</v>
      </c>
      <c r="EX99">
        <v>25.91</v>
      </c>
      <c r="EY99">
        <v>54.07</v>
      </c>
      <c r="EZ99">
        <v>19.14</v>
      </c>
      <c r="FA99">
        <v>14.6</v>
      </c>
      <c r="FB99">
        <v>0.97</v>
      </c>
      <c r="FC99">
        <v>37575</v>
      </c>
      <c r="FD99">
        <v>31.57</v>
      </c>
      <c r="FE99">
        <v>36075</v>
      </c>
      <c r="FF99">
        <v>78.760000000000005</v>
      </c>
      <c r="FG99">
        <v>24.35</v>
      </c>
      <c r="FH99">
        <v>124</v>
      </c>
      <c r="FI99">
        <v>7</v>
      </c>
      <c r="FJ99">
        <v>124</v>
      </c>
      <c r="FK99">
        <v>0</v>
      </c>
      <c r="FL99">
        <v>120</v>
      </c>
      <c r="FM99">
        <v>7</v>
      </c>
      <c r="FN99">
        <v>119</v>
      </c>
      <c r="FO99">
        <v>0</v>
      </c>
      <c r="FP99">
        <v>19296</v>
      </c>
      <c r="FQ99">
        <v>641</v>
      </c>
      <c r="FR99">
        <v>18655</v>
      </c>
      <c r="FS99">
        <v>0</v>
      </c>
      <c r="FT99">
        <v>65.102517527087315</v>
      </c>
      <c r="FU99">
        <v>25.064576163161249</v>
      </c>
      <c r="FV99">
        <v>9.8329063097514346</v>
      </c>
      <c r="FW99">
        <v>85.341313495917305</v>
      </c>
      <c r="FX99">
        <v>264.03585758134381</v>
      </c>
      <c r="FY99">
        <v>14.107136598419309</v>
      </c>
      <c r="FZ99">
        <v>969.62129344096263</v>
      </c>
      <c r="GA99">
        <v>349.3771710772611</v>
      </c>
      <c r="GB99">
        <v>75.573299986150218</v>
      </c>
      <c r="GC99">
        <v>73.2</v>
      </c>
      <c r="GD99">
        <v>89.313613325810636</v>
      </c>
      <c r="GE99">
        <v>10.686386674189359</v>
      </c>
      <c r="GF99">
        <v>1.3786231884057969</v>
      </c>
      <c r="GG99">
        <v>8.7709158453850827E-2</v>
      </c>
      <c r="GH99">
        <v>0.91229084154614926</v>
      </c>
      <c r="GI99">
        <v>0</v>
      </c>
      <c r="GJ99">
        <v>0</v>
      </c>
      <c r="GK99">
        <v>2.099325583103266</v>
      </c>
      <c r="GL99">
        <v>0.20183265229601979</v>
      </c>
      <c r="GM99">
        <v>0.33527696793002909</v>
      </c>
      <c r="GN99">
        <v>40.038872691933918</v>
      </c>
      <c r="GO99">
        <v>5.8309037900874633E-2</v>
      </c>
      <c r="GP99">
        <v>5.2478134110787167</v>
      </c>
      <c r="GQ99">
        <v>94.363459669582113</v>
      </c>
      <c r="GR99">
        <v>1029</v>
      </c>
      <c r="GS99">
        <v>4.0425906969020886</v>
      </c>
      <c r="GT99">
        <v>2.9452410895285639</v>
      </c>
      <c r="GU99">
        <v>59.961127308066082</v>
      </c>
      <c r="GV99">
        <v>94.274432379072053</v>
      </c>
      <c r="GW99">
        <v>94.6816871888918</v>
      </c>
      <c r="GX99">
        <v>3.7567437750243129</v>
      </c>
      <c r="GY99">
        <v>282.07051907866912</v>
      </c>
      <c r="GZ99">
        <v>3.1408</v>
      </c>
      <c r="HA99">
        <v>38.348999999999997</v>
      </c>
      <c r="HB99">
        <v>0.86099999999999999</v>
      </c>
      <c r="HC99">
        <v>0.24399999999999999</v>
      </c>
      <c r="HD99">
        <v>0.11899999999999999</v>
      </c>
      <c r="HE99">
        <v>0.40799999999999997</v>
      </c>
      <c r="HF99">
        <v>0.14000000000000001</v>
      </c>
      <c r="HG99">
        <v>8.8999999999999996E-2</v>
      </c>
      <c r="HH99">
        <v>3.2000000000000001E-2</v>
      </c>
      <c r="HI99">
        <v>0.04</v>
      </c>
      <c r="HJ99">
        <v>0.19800000000000001</v>
      </c>
      <c r="HK99">
        <v>0.53600000000000003</v>
      </c>
      <c r="HL99">
        <v>0.19400000000000001</v>
      </c>
      <c r="HM99">
        <v>563.79999999999995</v>
      </c>
      <c r="HN99">
        <v>2.529950370554408</v>
      </c>
      <c r="HO99">
        <v>504.32</v>
      </c>
      <c r="HP99">
        <v>415.7</v>
      </c>
      <c r="HQ99">
        <v>501.27</v>
      </c>
      <c r="HR99">
        <v>4.0599999999999996</v>
      </c>
      <c r="HS99">
        <v>224</v>
      </c>
      <c r="HT99">
        <v>200</v>
      </c>
      <c r="HU99">
        <v>23</v>
      </c>
      <c r="HV99">
        <v>1</v>
      </c>
      <c r="HW99">
        <v>227.2980953637277</v>
      </c>
      <c r="HX99" t="s">
        <v>588</v>
      </c>
      <c r="HY99">
        <v>572</v>
      </c>
      <c r="HZ99">
        <v>3.27</v>
      </c>
      <c r="IA99">
        <v>2.8</v>
      </c>
      <c r="IB99">
        <v>3.6</v>
      </c>
      <c r="IC99">
        <v>3.9</v>
      </c>
      <c r="ID99">
        <v>3.9</v>
      </c>
      <c r="IE99">
        <v>2.2999999999999998</v>
      </c>
      <c r="IF99">
        <v>3</v>
      </c>
      <c r="IG99">
        <v>3</v>
      </c>
      <c r="IH99">
        <v>2</v>
      </c>
      <c r="II99">
        <v>2.2999999999999998</v>
      </c>
      <c r="IJ99">
        <v>3.5</v>
      </c>
      <c r="IK99">
        <v>3.1</v>
      </c>
      <c r="IL99">
        <v>4.2</v>
      </c>
      <c r="IM99">
        <v>3.2</v>
      </c>
      <c r="IN99">
        <v>3.9</v>
      </c>
      <c r="IO99">
        <v>3.4</v>
      </c>
      <c r="IP99">
        <v>3.5</v>
      </c>
      <c r="IQ99">
        <v>3.8</v>
      </c>
      <c r="IR99">
        <v>4.0999999999999996</v>
      </c>
      <c r="IS99">
        <v>3.6</v>
      </c>
      <c r="IT99">
        <v>4.7</v>
      </c>
      <c r="IU99">
        <v>3.8</v>
      </c>
      <c r="IV99">
        <v>3.9</v>
      </c>
      <c r="IW99">
        <v>4.2</v>
      </c>
      <c r="IX99">
        <v>3.4</v>
      </c>
      <c r="IY99">
        <v>3.3</v>
      </c>
      <c r="IZ99">
        <v>4.2</v>
      </c>
      <c r="JA99">
        <v>4.0999999999999996</v>
      </c>
      <c r="JB99">
        <v>2.1</v>
      </c>
      <c r="JC99">
        <v>2.4</v>
      </c>
      <c r="JD99">
        <v>2.2000000000000002</v>
      </c>
      <c r="JE99">
        <v>2.5</v>
      </c>
      <c r="JF99">
        <v>2.1</v>
      </c>
      <c r="JG99" t="s">
        <v>203</v>
      </c>
      <c r="JH99">
        <v>578</v>
      </c>
      <c r="JI99">
        <v>4</v>
      </c>
      <c r="JJ99">
        <v>3.04</v>
      </c>
      <c r="JK99">
        <v>2.6</v>
      </c>
      <c r="JL99">
        <v>3.3</v>
      </c>
      <c r="JM99">
        <v>3.7</v>
      </c>
      <c r="JN99">
        <v>3.6</v>
      </c>
      <c r="JO99">
        <v>2</v>
      </c>
      <c r="JP99">
        <v>2.7</v>
      </c>
      <c r="JQ99">
        <v>2.8</v>
      </c>
      <c r="JR99">
        <v>1.8</v>
      </c>
      <c r="JS99">
        <v>2.2999999999999998</v>
      </c>
      <c r="JT99">
        <v>3.3</v>
      </c>
      <c r="JU99">
        <v>2.8</v>
      </c>
      <c r="JV99">
        <v>3.8</v>
      </c>
      <c r="JW99">
        <v>3.1</v>
      </c>
      <c r="JX99">
        <v>3.7</v>
      </c>
      <c r="JY99">
        <v>3.2</v>
      </c>
      <c r="JZ99">
        <v>3.2</v>
      </c>
      <c r="KA99">
        <v>3.7</v>
      </c>
      <c r="KB99">
        <v>3.8</v>
      </c>
      <c r="KC99">
        <v>3.3</v>
      </c>
      <c r="KD99">
        <v>4.4000000000000004</v>
      </c>
      <c r="KE99">
        <v>3.5</v>
      </c>
      <c r="KF99">
        <v>3.7</v>
      </c>
      <c r="KG99">
        <v>4</v>
      </c>
      <c r="KH99">
        <v>3.4</v>
      </c>
      <c r="KI99">
        <v>3.2</v>
      </c>
      <c r="KJ99">
        <v>4</v>
      </c>
      <c r="KK99">
        <v>3.7</v>
      </c>
      <c r="KL99">
        <v>1.8</v>
      </c>
      <c r="KM99">
        <v>2</v>
      </c>
      <c r="KN99">
        <v>1.9</v>
      </c>
      <c r="KO99">
        <v>2.2999999999999998</v>
      </c>
      <c r="KP99">
        <v>2.1</v>
      </c>
      <c r="KQ99" t="s">
        <v>255</v>
      </c>
      <c r="KR99">
        <v>99.2</v>
      </c>
      <c r="KS99">
        <v>5.42</v>
      </c>
      <c r="KT99">
        <v>14.48</v>
      </c>
      <c r="KU99">
        <v>25.66</v>
      </c>
      <c r="KV99">
        <v>52.01</v>
      </c>
      <c r="KW99">
        <v>5.67</v>
      </c>
      <c r="KX99">
        <v>5.67</v>
      </c>
      <c r="KY99">
        <v>4.8899999999999997</v>
      </c>
      <c r="KZ99">
        <v>513.9241883732966</v>
      </c>
      <c r="LA99">
        <v>89.036580381333152</v>
      </c>
      <c r="LB99">
        <v>603.86328953109626</v>
      </c>
      <c r="LC99">
        <v>87.151248110077219</v>
      </c>
      <c r="LD99">
        <v>579.22702797593081</v>
      </c>
      <c r="LE99">
        <v>88.402451064952459</v>
      </c>
      <c r="LF99">
        <v>191.43436148514951</v>
      </c>
      <c r="LG99">
        <v>99.837461059980313</v>
      </c>
      <c r="LH99">
        <v>39.93</v>
      </c>
      <c r="LI99">
        <v>37.520000000000003</v>
      </c>
      <c r="LJ99">
        <v>3.91</v>
      </c>
      <c r="LK99">
        <v>12.23</v>
      </c>
      <c r="LL99">
        <v>11.63</v>
      </c>
      <c r="LM99">
        <v>7.3</v>
      </c>
      <c r="LN99">
        <v>3.61</v>
      </c>
      <c r="LO99">
        <v>90.64</v>
      </c>
      <c r="LP99">
        <v>10.76</v>
      </c>
      <c r="LQ99">
        <v>14.29</v>
      </c>
      <c r="LR99">
        <v>3.19</v>
      </c>
      <c r="LS99">
        <v>70.730799069045801</v>
      </c>
      <c r="LT99">
        <v>4.7117312661498696</v>
      </c>
      <c r="LU99">
        <v>15.0116369278511</v>
      </c>
      <c r="LV99">
        <v>91171.952376298301</v>
      </c>
      <c r="LW99">
        <v>19350</v>
      </c>
      <c r="LX99">
        <v>8340</v>
      </c>
      <c r="LY99">
        <v>10777</v>
      </c>
      <c r="LZ99">
        <v>233</v>
      </c>
      <c r="MA99">
        <v>433</v>
      </c>
      <c r="MB99">
        <v>1406</v>
      </c>
      <c r="MC99">
        <v>3827</v>
      </c>
      <c r="MD99">
        <v>6915</v>
      </c>
      <c r="ME99">
        <v>4819</v>
      </c>
      <c r="MF99">
        <v>1638</v>
      </c>
      <c r="MG99">
        <v>312</v>
      </c>
      <c r="MH99">
        <v>1289</v>
      </c>
      <c r="MI99">
        <v>666</v>
      </c>
      <c r="MJ99">
        <v>606</v>
      </c>
      <c r="MK99">
        <v>0.47641509433962298</v>
      </c>
      <c r="ML99">
        <v>17</v>
      </c>
      <c r="MM99">
        <v>37</v>
      </c>
      <c r="MN99">
        <v>99</v>
      </c>
      <c r="MO99">
        <v>241</v>
      </c>
      <c r="MP99">
        <v>378</v>
      </c>
      <c r="MQ99">
        <v>358</v>
      </c>
      <c r="MR99">
        <v>148</v>
      </c>
      <c r="MS99">
        <v>29</v>
      </c>
      <c r="MT99">
        <v>91172</v>
      </c>
      <c r="MU99">
        <v>1.0618799703735</v>
      </c>
      <c r="ND99">
        <v>0.234375</v>
      </c>
      <c r="NE99">
        <v>256</v>
      </c>
      <c r="NF99">
        <v>49.922446771356668</v>
      </c>
      <c r="NG99">
        <v>5.8267509957199124</v>
      </c>
      <c r="NH99">
        <v>7</v>
      </c>
      <c r="NI99">
        <v>11</v>
      </c>
      <c r="NJ99">
        <v>13</v>
      </c>
      <c r="NK99">
        <v>11</v>
      </c>
      <c r="NL99">
        <v>9</v>
      </c>
      <c r="NM99">
        <v>0.1372549019607843</v>
      </c>
      <c r="NN99">
        <v>0.2156862745098039</v>
      </c>
      <c r="NO99">
        <v>0.25490196078431371</v>
      </c>
      <c r="NP99">
        <v>0.2156862745098039</v>
      </c>
      <c r="NQ99">
        <v>0.1764705882352941</v>
      </c>
      <c r="NR99">
        <v>41.794117647058833</v>
      </c>
      <c r="NS99">
        <v>51</v>
      </c>
      <c r="NT99">
        <v>0.45098039215686281</v>
      </c>
      <c r="NU99">
        <v>51</v>
      </c>
      <c r="NV99">
        <v>7.0749999999999993</v>
      </c>
      <c r="NW99">
        <v>2</v>
      </c>
      <c r="NX99">
        <v>0</v>
      </c>
      <c r="NY99">
        <v>0.5</v>
      </c>
      <c r="NZ99">
        <v>0</v>
      </c>
      <c r="OA99">
        <v>0.5</v>
      </c>
      <c r="OB99">
        <v>0</v>
      </c>
      <c r="OC99">
        <v>0</v>
      </c>
      <c r="OD99">
        <v>0</v>
      </c>
      <c r="OE99">
        <v>3.6136363636363642</v>
      </c>
      <c r="OF99">
        <v>10.95504924242424</v>
      </c>
      <c r="OG99">
        <v>44</v>
      </c>
      <c r="OH99">
        <v>0.25</v>
      </c>
      <c r="OI99">
        <v>0.43181818181818182</v>
      </c>
      <c r="OJ99">
        <v>6.8181818181818177E-2</v>
      </c>
      <c r="OK99">
        <v>0.1136363636363636</v>
      </c>
      <c r="OL99">
        <v>9.0909090909090912E-2</v>
      </c>
      <c r="OM99">
        <v>2.2727272727272731E-2</v>
      </c>
      <c r="ON99">
        <v>2.2727272727272731E-2</v>
      </c>
      <c r="OO99">
        <v>42</v>
      </c>
      <c r="OP99">
        <v>195</v>
      </c>
      <c r="OQ99">
        <v>508</v>
      </c>
      <c r="OR99">
        <v>419</v>
      </c>
      <c r="OS99">
        <v>112</v>
      </c>
      <c r="OT99">
        <v>3.2915360501567403E-2</v>
      </c>
      <c r="OU99">
        <v>0.15282131661442011</v>
      </c>
      <c r="OV99">
        <v>0.39811912225705332</v>
      </c>
      <c r="OW99">
        <v>0.32836990595611287</v>
      </c>
      <c r="OX99">
        <v>8.7774294670846395E-2</v>
      </c>
      <c r="OY99">
        <v>44.762539184952978</v>
      </c>
      <c r="OZ99">
        <v>1276</v>
      </c>
      <c r="PA99">
        <v>0.48322147651006708</v>
      </c>
      <c r="PB99">
        <v>1192</v>
      </c>
      <c r="PC99">
        <v>5.5650581558106831</v>
      </c>
      <c r="PD99">
        <v>22185</v>
      </c>
      <c r="PE99">
        <v>0.34180752760874472</v>
      </c>
      <c r="PF99">
        <v>0.34843362632409292</v>
      </c>
      <c r="PG99">
        <v>0.16565246788370519</v>
      </c>
      <c r="PH99">
        <v>9.254000450755015E-2</v>
      </c>
      <c r="PI99">
        <v>4.6878521523551951E-2</v>
      </c>
      <c r="PJ99">
        <v>4.50755014649538E-3</v>
      </c>
      <c r="PK99">
        <v>1.8030200585981521E-4</v>
      </c>
      <c r="PL99">
        <v>14424</v>
      </c>
      <c r="PM99">
        <v>21335</v>
      </c>
      <c r="PN99">
        <v>23561</v>
      </c>
      <c r="PO99">
        <v>19650</v>
      </c>
      <c r="PP99">
        <v>19966</v>
      </c>
      <c r="PQ99">
        <v>14.564383686258649</v>
      </c>
      <c r="PR99">
        <v>21.555463688280192</v>
      </c>
      <c r="PS99">
        <v>23.848248850255221</v>
      </c>
      <c r="PT99">
        <v>19.85018345378279</v>
      </c>
      <c r="PU99">
        <v>20.19435285793703</v>
      </c>
      <c r="PV99">
        <v>42.684106383626421</v>
      </c>
      <c r="PW99">
        <v>0.52181148464215776</v>
      </c>
    </row>
    <row r="100" spans="1:439" x14ac:dyDescent="0.3">
      <c r="A100" t="s">
        <v>800</v>
      </c>
      <c r="B100" t="s">
        <v>813</v>
      </c>
      <c r="C100">
        <v>4</v>
      </c>
      <c r="D100" t="s">
        <v>817</v>
      </c>
      <c r="E100" t="s">
        <v>820</v>
      </c>
      <c r="F100" t="s">
        <v>196</v>
      </c>
      <c r="G100" t="s">
        <v>693</v>
      </c>
      <c r="H100" t="s">
        <v>694</v>
      </c>
      <c r="I100" t="s">
        <v>695</v>
      </c>
      <c r="J100" t="s">
        <v>696</v>
      </c>
      <c r="K100">
        <v>10.639856</v>
      </c>
      <c r="L100">
        <v>47.833182999999998</v>
      </c>
      <c r="M100" t="s">
        <v>779</v>
      </c>
      <c r="N100" t="s">
        <v>697</v>
      </c>
      <c r="O100" t="s">
        <v>698</v>
      </c>
      <c r="P100" t="s">
        <v>827</v>
      </c>
      <c r="Q100">
        <v>2</v>
      </c>
      <c r="R100">
        <v>22</v>
      </c>
      <c r="S100">
        <v>55</v>
      </c>
      <c r="T100">
        <v>77</v>
      </c>
      <c r="U100">
        <v>225</v>
      </c>
      <c r="V100">
        <v>0</v>
      </c>
      <c r="W100" t="s">
        <v>900</v>
      </c>
      <c r="X100">
        <v>100</v>
      </c>
      <c r="Y100">
        <v>127.56</v>
      </c>
      <c r="Z100">
        <v>4.532808090310442</v>
      </c>
      <c r="AA100">
        <v>1.8433590467231109</v>
      </c>
      <c r="AB100">
        <v>2.121879899655065</v>
      </c>
      <c r="AC100">
        <v>28.853676701160239</v>
      </c>
      <c r="AD100">
        <v>61.996033239259951</v>
      </c>
      <c r="AE100">
        <v>40.373710410787083</v>
      </c>
      <c r="AF100">
        <v>360.94686108497967</v>
      </c>
      <c r="AG100">
        <v>82.138052681091253</v>
      </c>
      <c r="AH100">
        <v>1.7580111320163061</v>
      </c>
      <c r="AI100">
        <v>3.840003135779241</v>
      </c>
      <c r="AJ100">
        <v>13.44886328002509</v>
      </c>
      <c r="AK100">
        <v>24231</v>
      </c>
      <c r="AL100">
        <v>0</v>
      </c>
      <c r="AM100">
        <v>0</v>
      </c>
      <c r="AN100">
        <v>105.93</v>
      </c>
      <c r="AO100">
        <v>41.5</v>
      </c>
      <c r="AP100">
        <v>2.39</v>
      </c>
      <c r="AQ100">
        <v>52.08</v>
      </c>
      <c r="AR100">
        <v>58.86650994345257</v>
      </c>
      <c r="AS100">
        <v>4.66</v>
      </c>
      <c r="AT100">
        <v>206.46</v>
      </c>
      <c r="AU100">
        <v>9967</v>
      </c>
      <c r="AV100">
        <v>77.8671875</v>
      </c>
      <c r="AW100">
        <v>5057</v>
      </c>
      <c r="AX100">
        <v>4910</v>
      </c>
      <c r="AY100">
        <v>6.28</v>
      </c>
      <c r="AZ100">
        <v>-7.3</v>
      </c>
      <c r="BA100">
        <v>44.143573793518613</v>
      </c>
      <c r="BB100">
        <v>16.927649456521738</v>
      </c>
      <c r="BC100">
        <v>98.64</v>
      </c>
      <c r="BD100">
        <v>0.49328015791470697</v>
      </c>
      <c r="BE100">
        <v>308</v>
      </c>
      <c r="BF100">
        <v>320</v>
      </c>
      <c r="BG100">
        <v>414</v>
      </c>
      <c r="BH100">
        <v>440</v>
      </c>
      <c r="BI100">
        <v>274</v>
      </c>
      <c r="BJ100">
        <v>212</v>
      </c>
      <c r="BK100">
        <v>464</v>
      </c>
      <c r="BL100">
        <v>539</v>
      </c>
      <c r="BM100">
        <v>626</v>
      </c>
      <c r="BN100">
        <v>588</v>
      </c>
      <c r="BO100">
        <v>587</v>
      </c>
      <c r="BP100">
        <v>549</v>
      </c>
      <c r="BQ100">
        <v>724</v>
      </c>
      <c r="BR100">
        <v>868</v>
      </c>
      <c r="BS100">
        <v>805</v>
      </c>
      <c r="BT100">
        <v>1070</v>
      </c>
      <c r="BU100">
        <v>1010</v>
      </c>
      <c r="BV100">
        <v>10046</v>
      </c>
      <c r="BW100">
        <v>150</v>
      </c>
      <c r="BX100">
        <v>185</v>
      </c>
      <c r="BY100">
        <v>230</v>
      </c>
      <c r="BZ100">
        <v>223</v>
      </c>
      <c r="CA100">
        <v>132</v>
      </c>
      <c r="CB100">
        <v>113</v>
      </c>
      <c r="CC100">
        <v>240</v>
      </c>
      <c r="CD100">
        <v>282</v>
      </c>
      <c r="CE100">
        <v>323</v>
      </c>
      <c r="CF100">
        <v>304</v>
      </c>
      <c r="CG100">
        <v>284</v>
      </c>
      <c r="CH100">
        <v>295</v>
      </c>
      <c r="CI100">
        <v>353</v>
      </c>
      <c r="CJ100">
        <v>433</v>
      </c>
      <c r="CK100">
        <v>414</v>
      </c>
      <c r="CL100">
        <v>520</v>
      </c>
      <c r="CM100">
        <v>474</v>
      </c>
      <c r="CN100">
        <v>5091</v>
      </c>
      <c r="CO100">
        <v>158</v>
      </c>
      <c r="CP100">
        <v>135</v>
      </c>
      <c r="CQ100">
        <v>184</v>
      </c>
      <c r="CR100">
        <v>217</v>
      </c>
      <c r="CS100">
        <v>142</v>
      </c>
      <c r="CT100">
        <v>99</v>
      </c>
      <c r="CU100">
        <v>224</v>
      </c>
      <c r="CV100">
        <v>257</v>
      </c>
      <c r="CW100">
        <v>303</v>
      </c>
      <c r="CX100">
        <v>284</v>
      </c>
      <c r="CY100">
        <v>303</v>
      </c>
      <c r="CZ100">
        <v>254</v>
      </c>
      <c r="DA100">
        <v>371</v>
      </c>
      <c r="DB100">
        <v>435</v>
      </c>
      <c r="DC100">
        <v>391</v>
      </c>
      <c r="DD100">
        <v>550</v>
      </c>
      <c r="DE100">
        <v>536</v>
      </c>
      <c r="DF100">
        <v>4955</v>
      </c>
      <c r="DG100">
        <v>9.2599980739864404E-2</v>
      </c>
      <c r="DH100">
        <v>11.1</v>
      </c>
      <c r="DI100">
        <v>82</v>
      </c>
      <c r="DJ100">
        <v>18.87</v>
      </c>
      <c r="DK100">
        <v>89.15</v>
      </c>
      <c r="DL100">
        <v>18</v>
      </c>
      <c r="DM100">
        <v>35.827709441155811</v>
      </c>
      <c r="DN100">
        <v>45.41919634794823</v>
      </c>
      <c r="DO100">
        <v>9.5914869067924133</v>
      </c>
      <c r="DP100">
        <v>0</v>
      </c>
      <c r="DQ100">
        <v>21.06</v>
      </c>
      <c r="DR100">
        <v>0</v>
      </c>
      <c r="DS100">
        <v>0</v>
      </c>
      <c r="DT100">
        <v>0</v>
      </c>
      <c r="DV100">
        <v>2.8</v>
      </c>
      <c r="DW100">
        <v>22.1</v>
      </c>
      <c r="DX100">
        <v>116.29</v>
      </c>
      <c r="DY100">
        <v>26.23</v>
      </c>
      <c r="DZ100">
        <v>3.98</v>
      </c>
      <c r="EA100">
        <v>11.8</v>
      </c>
      <c r="EB100">
        <v>15.07</v>
      </c>
      <c r="EC100">
        <v>-15.56</v>
      </c>
      <c r="ED100">
        <v>14.14</v>
      </c>
      <c r="EE100">
        <v>18.059999999999999</v>
      </c>
      <c r="EF100">
        <v>2.89</v>
      </c>
      <c r="EG100">
        <v>2960.557993644155</v>
      </c>
      <c r="EH100">
        <v>17.884411671642201</v>
      </c>
      <c r="EI100">
        <v>76.34</v>
      </c>
      <c r="EJ100">
        <v>25902.167240894949</v>
      </c>
      <c r="EK100">
        <v>1743.366954951339</v>
      </c>
      <c r="EL100">
        <v>441.22621350456512</v>
      </c>
      <c r="EM100">
        <v>27.24</v>
      </c>
      <c r="EN100">
        <v>28.09</v>
      </c>
      <c r="EO100">
        <v>0.28000000000000003</v>
      </c>
      <c r="EP100">
        <v>10.93</v>
      </c>
      <c r="EQ100">
        <v>18.82</v>
      </c>
      <c r="ER100">
        <v>4.62</v>
      </c>
      <c r="ES100">
        <v>1.72</v>
      </c>
      <c r="ET100">
        <v>18.579999999999998</v>
      </c>
      <c r="EU100">
        <v>1.46</v>
      </c>
      <c r="EV100">
        <v>44967</v>
      </c>
      <c r="EW100">
        <v>3510.06</v>
      </c>
      <c r="EX100">
        <v>25.1</v>
      </c>
      <c r="EY100">
        <v>66.010000000000005</v>
      </c>
      <c r="EZ100">
        <v>11.04</v>
      </c>
      <c r="FA100">
        <v>10.6</v>
      </c>
      <c r="FB100">
        <v>1.25</v>
      </c>
      <c r="FC100">
        <v>2616</v>
      </c>
      <c r="FD100">
        <v>30.34</v>
      </c>
      <c r="FE100">
        <v>4206</v>
      </c>
      <c r="FF100">
        <v>59.63</v>
      </c>
      <c r="FG100">
        <v>25.06</v>
      </c>
      <c r="FH100">
        <v>22</v>
      </c>
      <c r="FI100">
        <v>2</v>
      </c>
      <c r="FJ100">
        <v>20</v>
      </c>
      <c r="FK100">
        <v>0</v>
      </c>
      <c r="FL100">
        <v>2</v>
      </c>
      <c r="FM100">
        <v>2</v>
      </c>
      <c r="FN100">
        <v>0</v>
      </c>
      <c r="FO100">
        <v>0</v>
      </c>
      <c r="FP100">
        <v>300</v>
      </c>
      <c r="FQ100">
        <v>135</v>
      </c>
      <c r="FR100">
        <v>165</v>
      </c>
      <c r="FS100">
        <v>0</v>
      </c>
      <c r="FT100">
        <v>69.451172075835473</v>
      </c>
      <c r="FU100">
        <v>21.068637532133678</v>
      </c>
      <c r="FV100">
        <v>9.4797887210796912</v>
      </c>
      <c r="FW100">
        <v>24.204369710979989</v>
      </c>
      <c r="FX100">
        <v>101.54999696226081</v>
      </c>
      <c r="FY100">
        <v>9.3901704271535653</v>
      </c>
      <c r="FZ100">
        <v>497.1901222081579</v>
      </c>
      <c r="GA100">
        <v>125.7543666732408</v>
      </c>
      <c r="GB100">
        <v>80.752660642097268</v>
      </c>
      <c r="GC100">
        <v>50.3</v>
      </c>
      <c r="GD100">
        <v>99.624557142239738</v>
      </c>
      <c r="GE100">
        <v>0.37544285776026243</v>
      </c>
      <c r="GF100">
        <v>1.4768518518518521</v>
      </c>
      <c r="GG100">
        <v>0.12162688071455439</v>
      </c>
      <c r="GH100">
        <v>0.87837311928544559</v>
      </c>
      <c r="GI100">
        <v>0</v>
      </c>
      <c r="GJ100">
        <v>0</v>
      </c>
      <c r="GK100">
        <v>1.771487092645134</v>
      </c>
      <c r="GL100">
        <v>0.2452949032408904</v>
      </c>
      <c r="GM100">
        <v>0.33333333333333331</v>
      </c>
      <c r="GN100">
        <v>28.68217054263566</v>
      </c>
      <c r="GO100">
        <v>0</v>
      </c>
      <c r="GP100">
        <v>0</v>
      </c>
      <c r="GQ100">
        <v>90.310077519379846</v>
      </c>
      <c r="GR100">
        <v>258</v>
      </c>
      <c r="GS100">
        <v>3.5530774412600068</v>
      </c>
      <c r="GT100">
        <v>2.051618618305203</v>
      </c>
      <c r="GU100">
        <v>71.31782945736434</v>
      </c>
      <c r="GV100">
        <v>99.586776859504127</v>
      </c>
      <c r="GW100">
        <v>99.640718562874255</v>
      </c>
      <c r="GX100">
        <v>0.98245598963469372</v>
      </c>
      <c r="GY100">
        <v>79.257685149798249</v>
      </c>
      <c r="GZ100">
        <v>3.1956000000000002</v>
      </c>
      <c r="HA100">
        <v>42.573700000000002</v>
      </c>
      <c r="HB100">
        <v>0.86199999999999999</v>
      </c>
      <c r="HC100">
        <v>0.20599999999999999</v>
      </c>
      <c r="HD100">
        <v>0.152</v>
      </c>
      <c r="HE100">
        <v>0.434</v>
      </c>
      <c r="HF100">
        <v>0.13700000000000001</v>
      </c>
      <c r="HG100">
        <v>7.0999999999999994E-2</v>
      </c>
      <c r="HH100">
        <v>2.9000000000000001E-2</v>
      </c>
      <c r="HI100">
        <v>4.1000000000000002E-2</v>
      </c>
      <c r="HJ100">
        <v>0.186</v>
      </c>
      <c r="HK100">
        <v>0.56499999999999995</v>
      </c>
      <c r="HL100">
        <v>0.17899999999999999</v>
      </c>
      <c r="HM100">
        <v>660.9</v>
      </c>
      <c r="HN100">
        <v>2.2484242215183921</v>
      </c>
      <c r="HO100">
        <v>662.19</v>
      </c>
      <c r="HP100">
        <v>523.9</v>
      </c>
      <c r="HQ100">
        <v>732.42</v>
      </c>
      <c r="HR100">
        <v>0</v>
      </c>
      <c r="HS100">
        <v>8</v>
      </c>
      <c r="HT100">
        <v>6</v>
      </c>
      <c r="HU100">
        <v>2</v>
      </c>
      <c r="HV100">
        <v>0</v>
      </c>
      <c r="HW100">
        <v>80.264874084478791</v>
      </c>
      <c r="KR100">
        <v>66</v>
      </c>
      <c r="KS100">
        <v>7.67</v>
      </c>
      <c r="KT100">
        <v>22.74</v>
      </c>
      <c r="KU100">
        <v>20.98</v>
      </c>
      <c r="KV100">
        <v>46.31</v>
      </c>
      <c r="KW100">
        <v>27.49</v>
      </c>
      <c r="KX100">
        <v>10.88</v>
      </c>
      <c r="KY100">
        <v>8.58</v>
      </c>
      <c r="KZ100">
        <v>3219.9140804655358</v>
      </c>
      <c r="LA100">
        <v>21.199292665797131</v>
      </c>
      <c r="LB100">
        <v>3763.2220417377348</v>
      </c>
      <c r="LC100">
        <v>20.313660078258248</v>
      </c>
      <c r="LD100">
        <v>1423.5037995384771</v>
      </c>
      <c r="LE100">
        <v>45.602903581820009</v>
      </c>
      <c r="LF100">
        <v>2455.9259997993381</v>
      </c>
      <c r="LG100">
        <v>32.710532758101728</v>
      </c>
      <c r="LH100">
        <v>78.44</v>
      </c>
      <c r="LI100">
        <v>86.64</v>
      </c>
      <c r="LJ100">
        <v>-60.86</v>
      </c>
      <c r="LK100">
        <v>18.93</v>
      </c>
      <c r="LL100">
        <v>9.92</v>
      </c>
      <c r="LM100">
        <v>2.76</v>
      </c>
      <c r="LN100">
        <v>1.78</v>
      </c>
      <c r="LO100">
        <v>9.24</v>
      </c>
      <c r="LP100">
        <v>4.68</v>
      </c>
      <c r="LQ100">
        <v>9.6</v>
      </c>
      <c r="LR100">
        <v>4.1100000000000003</v>
      </c>
      <c r="LS100">
        <v>75.182584269662897</v>
      </c>
      <c r="LT100">
        <v>12.530430711610499</v>
      </c>
      <c r="LU100">
        <v>6</v>
      </c>
      <c r="LV100">
        <v>26764.800648616801</v>
      </c>
      <c r="LW100">
        <v>2136</v>
      </c>
      <c r="LX100">
        <v>1125</v>
      </c>
      <c r="LY100">
        <v>927</v>
      </c>
      <c r="LZ100">
        <v>84</v>
      </c>
      <c r="MA100">
        <v>227</v>
      </c>
      <c r="MB100">
        <v>68</v>
      </c>
      <c r="MC100">
        <v>169</v>
      </c>
      <c r="MD100">
        <v>798</v>
      </c>
      <c r="ME100">
        <v>481</v>
      </c>
      <c r="MF100">
        <v>295</v>
      </c>
      <c r="MG100">
        <v>98</v>
      </c>
      <c r="MH100">
        <v>356</v>
      </c>
      <c r="MI100">
        <v>209</v>
      </c>
      <c r="MJ100">
        <v>144</v>
      </c>
      <c r="MK100">
        <v>0.40793201133144502</v>
      </c>
      <c r="ML100">
        <v>3</v>
      </c>
      <c r="MM100">
        <v>27</v>
      </c>
      <c r="MN100">
        <v>11</v>
      </c>
      <c r="MO100">
        <v>46</v>
      </c>
      <c r="MP100">
        <v>113</v>
      </c>
      <c r="MQ100">
        <v>94</v>
      </c>
      <c r="MR100">
        <v>49</v>
      </c>
      <c r="MS100">
        <v>16</v>
      </c>
      <c r="MT100">
        <v>26765</v>
      </c>
      <c r="MU100">
        <v>6.2461611782069602</v>
      </c>
      <c r="MV100">
        <v>44.697095435684602</v>
      </c>
      <c r="MW100">
        <v>45.480519480519497</v>
      </c>
      <c r="MX100">
        <v>44.701754385964897</v>
      </c>
      <c r="MY100">
        <v>14792.1645446617</v>
      </c>
      <c r="MZ100">
        <v>5.0712014473684199</v>
      </c>
      <c r="NA100">
        <v>4.6842105263157903</v>
      </c>
      <c r="NB100">
        <v>115.51378446115299</v>
      </c>
      <c r="NC100">
        <v>2601.51378446115</v>
      </c>
      <c r="ND100">
        <v>0.46919431279620849</v>
      </c>
      <c r="NE100">
        <v>-1</v>
      </c>
      <c r="NF100">
        <v>35.711563807185073</v>
      </c>
      <c r="NG100">
        <v>0.66794130565837417</v>
      </c>
      <c r="NH100">
        <v>2</v>
      </c>
      <c r="NI100">
        <v>1</v>
      </c>
      <c r="NJ100">
        <v>5</v>
      </c>
      <c r="NK100">
        <v>12</v>
      </c>
      <c r="NL100">
        <v>4</v>
      </c>
      <c r="NM100">
        <v>8.3333333333333329E-2</v>
      </c>
      <c r="NN100">
        <v>4.1666666666666657E-2</v>
      </c>
      <c r="NO100">
        <v>0.20833333333333329</v>
      </c>
      <c r="NP100">
        <v>0.5</v>
      </c>
      <c r="NQ100">
        <v>0.16666666666666671</v>
      </c>
      <c r="NR100">
        <v>49.125</v>
      </c>
      <c r="NS100">
        <v>24</v>
      </c>
      <c r="NT100">
        <v>0.45833333333333331</v>
      </c>
      <c r="NU100">
        <v>24</v>
      </c>
      <c r="NV100">
        <v>15.93650793650794</v>
      </c>
      <c r="NW100">
        <v>3</v>
      </c>
      <c r="NX100">
        <v>0</v>
      </c>
      <c r="NY100">
        <v>0</v>
      </c>
      <c r="NZ100">
        <v>0.33333333333333331</v>
      </c>
      <c r="OA100">
        <v>0.33333333333333331</v>
      </c>
      <c r="OB100">
        <v>0.33333333333333331</v>
      </c>
      <c r="OC100">
        <v>0</v>
      </c>
      <c r="OD100">
        <v>0</v>
      </c>
      <c r="OE100">
        <v>4.2</v>
      </c>
      <c r="OF100">
        <v>10.043841666666671</v>
      </c>
      <c r="OG100">
        <v>20</v>
      </c>
      <c r="OH100">
        <v>0.25</v>
      </c>
      <c r="OI100">
        <v>0.25</v>
      </c>
      <c r="OJ100">
        <v>0.2</v>
      </c>
      <c r="OK100">
        <v>0.2</v>
      </c>
      <c r="OL100">
        <v>0.05</v>
      </c>
      <c r="OM100">
        <v>0.05</v>
      </c>
      <c r="ON100">
        <v>0</v>
      </c>
      <c r="OO100">
        <v>38</v>
      </c>
      <c r="OP100">
        <v>28</v>
      </c>
      <c r="OQ100">
        <v>140</v>
      </c>
      <c r="OR100">
        <v>155</v>
      </c>
      <c r="OS100">
        <v>56</v>
      </c>
      <c r="OT100">
        <v>9.1127098321342928E-2</v>
      </c>
      <c r="OU100">
        <v>6.7146282973621102E-2</v>
      </c>
      <c r="OV100">
        <v>0.33573141486810548</v>
      </c>
      <c r="OW100">
        <v>0.37170263788968833</v>
      </c>
      <c r="OX100">
        <v>0.1342925659472422</v>
      </c>
      <c r="OY100">
        <v>46.757793764988008</v>
      </c>
      <c r="OZ100">
        <v>417</v>
      </c>
      <c r="PA100">
        <v>0.38461538461538458</v>
      </c>
      <c r="PB100">
        <v>390</v>
      </c>
      <c r="PC100">
        <v>13.20687382051654</v>
      </c>
      <c r="PD100">
        <v>2691</v>
      </c>
      <c r="PE100">
        <v>0.1122259383128948</v>
      </c>
      <c r="PF100">
        <v>0.13638052768487549</v>
      </c>
      <c r="PG100">
        <v>0.27870680044593088</v>
      </c>
      <c r="PH100">
        <v>0.28948346339650688</v>
      </c>
      <c r="PI100">
        <v>0.15793385358602749</v>
      </c>
      <c r="PJ100">
        <v>2.2296544035674468E-2</v>
      </c>
      <c r="PK100">
        <v>2.9728725380899291E-3</v>
      </c>
      <c r="PL100">
        <v>1755</v>
      </c>
      <c r="PM100">
        <v>1217</v>
      </c>
      <c r="PN100">
        <v>2277</v>
      </c>
      <c r="PO100">
        <v>2375</v>
      </c>
      <c r="PP100">
        <v>2031</v>
      </c>
      <c r="PQ100">
        <v>18.218349574953351</v>
      </c>
      <c r="PR100">
        <v>12.62620775450964</v>
      </c>
      <c r="PS100">
        <v>23.617893427327392</v>
      </c>
      <c r="PT100">
        <v>24.64173750777524</v>
      </c>
      <c r="PU100">
        <v>21.073439767779391</v>
      </c>
      <c r="PV100">
        <v>44.143573793518613</v>
      </c>
      <c r="PW100">
        <v>0.49262566469348851</v>
      </c>
    </row>
    <row r="101" spans="1:439" x14ac:dyDescent="0.3">
      <c r="A101" t="s">
        <v>800</v>
      </c>
      <c r="B101" t="s">
        <v>813</v>
      </c>
      <c r="C101">
        <v>4</v>
      </c>
      <c r="D101" t="s">
        <v>818</v>
      </c>
      <c r="E101" t="s">
        <v>821</v>
      </c>
      <c r="F101" t="s">
        <v>209</v>
      </c>
      <c r="G101" t="s">
        <v>236</v>
      </c>
      <c r="H101" t="s">
        <v>237</v>
      </c>
      <c r="I101" t="s">
        <v>238</v>
      </c>
      <c r="J101" t="s">
        <v>239</v>
      </c>
      <c r="K101">
        <v>10.578957000000001</v>
      </c>
      <c r="L101">
        <v>52.434992999999999</v>
      </c>
      <c r="M101" t="s">
        <v>240</v>
      </c>
      <c r="N101" t="s">
        <v>240</v>
      </c>
      <c r="O101" t="s">
        <v>241</v>
      </c>
      <c r="P101" t="s">
        <v>829</v>
      </c>
      <c r="Q101">
        <v>1</v>
      </c>
      <c r="R101">
        <v>12</v>
      </c>
      <c r="S101">
        <v>53</v>
      </c>
      <c r="T101">
        <v>73</v>
      </c>
      <c r="U101">
        <v>124</v>
      </c>
      <c r="V101">
        <v>3103000</v>
      </c>
      <c r="W101" t="s">
        <v>242</v>
      </c>
      <c r="X101">
        <v>0</v>
      </c>
      <c r="Y101">
        <v>77.75</v>
      </c>
      <c r="Z101">
        <v>9.0907266881028956</v>
      </c>
      <c r="AA101">
        <v>2.3320908038585211</v>
      </c>
      <c r="AB101">
        <v>2.596415434083601</v>
      </c>
      <c r="AC101">
        <v>28.81611575562701</v>
      </c>
      <c r="AD101">
        <v>13.26666237942122</v>
      </c>
      <c r="AE101">
        <v>65.323436655948555</v>
      </c>
      <c r="AF101">
        <v>237.9147871382637</v>
      </c>
      <c r="AG101">
        <v>182.4019292604502</v>
      </c>
      <c r="AH101">
        <v>3.8264810289389071</v>
      </c>
      <c r="AI101">
        <v>4.2409633440514476</v>
      </c>
      <c r="AJ101">
        <v>12.65929260450161</v>
      </c>
      <c r="AK101">
        <v>25002</v>
      </c>
      <c r="AL101">
        <v>0</v>
      </c>
      <c r="AM101">
        <v>2</v>
      </c>
      <c r="AN101">
        <v>143.15</v>
      </c>
      <c r="AO101">
        <v>37.86</v>
      </c>
      <c r="AP101">
        <v>2.44</v>
      </c>
      <c r="AQ101">
        <v>54.92</v>
      </c>
      <c r="AR101">
        <v>65.398235786491526</v>
      </c>
      <c r="AS101">
        <v>3.96</v>
      </c>
      <c r="AT101">
        <v>136.88999999999999</v>
      </c>
      <c r="AU101">
        <v>15736</v>
      </c>
      <c r="AV101">
        <v>201.74358974358981</v>
      </c>
      <c r="AW101">
        <v>7879</v>
      </c>
      <c r="AX101">
        <v>7857</v>
      </c>
      <c r="AY101">
        <v>2.71</v>
      </c>
      <c r="AZ101">
        <v>-24.2</v>
      </c>
      <c r="BA101">
        <v>43.860097864768683</v>
      </c>
      <c r="BB101">
        <v>22.169625246548321</v>
      </c>
      <c r="BC101">
        <v>227.02</v>
      </c>
      <c r="BD101">
        <v>0.50013424722485911</v>
      </c>
      <c r="BE101">
        <v>494</v>
      </c>
      <c r="BF101">
        <v>543</v>
      </c>
      <c r="BG101">
        <v>678</v>
      </c>
      <c r="BH101">
        <v>765</v>
      </c>
      <c r="BI101">
        <v>447</v>
      </c>
      <c r="BJ101">
        <v>247</v>
      </c>
      <c r="BK101">
        <v>582</v>
      </c>
      <c r="BL101">
        <v>735</v>
      </c>
      <c r="BM101">
        <v>905</v>
      </c>
      <c r="BN101">
        <v>1068</v>
      </c>
      <c r="BO101">
        <v>1031</v>
      </c>
      <c r="BP101">
        <v>858</v>
      </c>
      <c r="BQ101">
        <v>1022</v>
      </c>
      <c r="BR101">
        <v>1495</v>
      </c>
      <c r="BS101">
        <v>1348</v>
      </c>
      <c r="BT101">
        <v>1831</v>
      </c>
      <c r="BU101">
        <v>1305</v>
      </c>
      <c r="BV101">
        <v>15782</v>
      </c>
      <c r="BW101">
        <v>256</v>
      </c>
      <c r="BX101">
        <v>278</v>
      </c>
      <c r="BY101">
        <v>316</v>
      </c>
      <c r="BZ101">
        <v>384</v>
      </c>
      <c r="CA101">
        <v>227</v>
      </c>
      <c r="CB101">
        <v>126</v>
      </c>
      <c r="CC101">
        <v>319</v>
      </c>
      <c r="CD101">
        <v>406</v>
      </c>
      <c r="CE101">
        <v>435</v>
      </c>
      <c r="CF101">
        <v>546</v>
      </c>
      <c r="CG101">
        <v>514</v>
      </c>
      <c r="CH101">
        <v>421</v>
      </c>
      <c r="CI101">
        <v>520</v>
      </c>
      <c r="CJ101">
        <v>731</v>
      </c>
      <c r="CK101">
        <v>681</v>
      </c>
      <c r="CL101">
        <v>948</v>
      </c>
      <c r="CM101">
        <v>539</v>
      </c>
      <c r="CN101">
        <v>7889</v>
      </c>
      <c r="CO101">
        <v>238</v>
      </c>
      <c r="CP101">
        <v>265</v>
      </c>
      <c r="CQ101">
        <v>362</v>
      </c>
      <c r="CR101">
        <v>381</v>
      </c>
      <c r="CS101">
        <v>220</v>
      </c>
      <c r="CT101">
        <v>121</v>
      </c>
      <c r="CU101">
        <v>263</v>
      </c>
      <c r="CV101">
        <v>329</v>
      </c>
      <c r="CW101">
        <v>470</v>
      </c>
      <c r="CX101">
        <v>522</v>
      </c>
      <c r="CY101">
        <v>517</v>
      </c>
      <c r="CZ101">
        <v>437</v>
      </c>
      <c r="DA101">
        <v>502</v>
      </c>
      <c r="DB101">
        <v>764</v>
      </c>
      <c r="DC101">
        <v>667</v>
      </c>
      <c r="DD101">
        <v>883</v>
      </c>
      <c r="DE101">
        <v>766</v>
      </c>
      <c r="DF101">
        <v>7893</v>
      </c>
      <c r="DG101">
        <v>7.2500998712770201E-2</v>
      </c>
      <c r="DH101">
        <v>20.8</v>
      </c>
      <c r="DI101">
        <v>75.7</v>
      </c>
      <c r="DJ101">
        <v>32.340000000000003</v>
      </c>
      <c r="DK101">
        <v>86.86</v>
      </c>
      <c r="DL101">
        <v>16.55</v>
      </c>
      <c r="DM101">
        <v>36.495223055414343</v>
      </c>
      <c r="DN101">
        <v>36.495223055414343</v>
      </c>
      <c r="DO101">
        <v>0</v>
      </c>
      <c r="DP101">
        <v>0</v>
      </c>
      <c r="DQ101">
        <v>16.690000000000001</v>
      </c>
      <c r="DR101">
        <v>0</v>
      </c>
      <c r="DS101">
        <v>0</v>
      </c>
      <c r="DT101">
        <v>0</v>
      </c>
      <c r="DV101">
        <v>5.2</v>
      </c>
      <c r="DW101">
        <v>30.5</v>
      </c>
      <c r="DX101">
        <v>106.9</v>
      </c>
      <c r="DY101">
        <v>28.81</v>
      </c>
      <c r="DZ101">
        <v>3.7</v>
      </c>
      <c r="EA101">
        <v>11.81</v>
      </c>
      <c r="EB101">
        <v>15.46</v>
      </c>
      <c r="EC101">
        <v>-47.23</v>
      </c>
      <c r="ED101">
        <v>9.06</v>
      </c>
      <c r="EE101">
        <v>15.81</v>
      </c>
      <c r="EF101">
        <v>0.46</v>
      </c>
      <c r="EG101">
        <v>4405.4329974699276</v>
      </c>
      <c r="EH101">
        <v>103.7551600159794</v>
      </c>
      <c r="EI101">
        <v>65.98</v>
      </c>
      <c r="EJ101">
        <v>28050.601837188609</v>
      </c>
      <c r="EK101">
        <v>1057.2338624809349</v>
      </c>
      <c r="EL101">
        <v>195.08435625317739</v>
      </c>
      <c r="EM101">
        <v>9.39</v>
      </c>
      <c r="EN101">
        <v>28.83</v>
      </c>
      <c r="EO101">
        <v>0.45</v>
      </c>
      <c r="EP101">
        <v>8.14</v>
      </c>
      <c r="EQ101">
        <v>13.51</v>
      </c>
      <c r="ER101">
        <v>20.239999999999998</v>
      </c>
      <c r="ES101">
        <v>1.89</v>
      </c>
      <c r="ET101">
        <v>3.64</v>
      </c>
      <c r="EU101">
        <v>14.19</v>
      </c>
      <c r="EV101">
        <v>39255</v>
      </c>
      <c r="EW101">
        <v>3393.65</v>
      </c>
      <c r="EX101">
        <v>25.31</v>
      </c>
      <c r="EY101">
        <v>67.87</v>
      </c>
      <c r="EZ101">
        <v>16.059999999999999</v>
      </c>
      <c r="FA101">
        <v>12.61</v>
      </c>
      <c r="FB101">
        <v>1</v>
      </c>
      <c r="FC101">
        <v>1915</v>
      </c>
      <c r="FD101">
        <v>28.11</v>
      </c>
      <c r="FE101">
        <v>6898</v>
      </c>
      <c r="FF101">
        <v>53.16</v>
      </c>
      <c r="FG101">
        <v>29.1</v>
      </c>
      <c r="FH101">
        <v>44</v>
      </c>
      <c r="FI101">
        <v>1</v>
      </c>
      <c r="FJ101">
        <v>44</v>
      </c>
      <c r="FK101">
        <v>0</v>
      </c>
      <c r="FL101">
        <v>35</v>
      </c>
      <c r="FM101">
        <v>1</v>
      </c>
      <c r="FN101">
        <v>35</v>
      </c>
      <c r="FO101">
        <v>0</v>
      </c>
      <c r="FP101">
        <v>2806</v>
      </c>
      <c r="FQ101">
        <v>47</v>
      </c>
      <c r="FR101">
        <v>2759</v>
      </c>
      <c r="FS101">
        <v>0</v>
      </c>
      <c r="FT101">
        <v>92.168210182609741</v>
      </c>
      <c r="FU101">
        <v>5.5930414802273551</v>
      </c>
      <c r="FV101">
        <v>2.2387483371628969</v>
      </c>
      <c r="FW101">
        <v>28.786971243970029</v>
      </c>
      <c r="FX101">
        <v>104.2783978408896</v>
      </c>
      <c r="FY101">
        <v>3.2954205462733999</v>
      </c>
      <c r="FZ101">
        <v>370.24008336878842</v>
      </c>
      <c r="GA101">
        <v>133.06536908485961</v>
      </c>
      <c r="GB101">
        <v>78.366293617979792</v>
      </c>
      <c r="GC101">
        <v>66.5</v>
      </c>
      <c r="GD101">
        <v>97.161583138208002</v>
      </c>
      <c r="GE101">
        <v>2.8384168617919978</v>
      </c>
      <c r="GF101">
        <v>1.366812227074236</v>
      </c>
      <c r="GG101">
        <v>0.43309790311059471</v>
      </c>
      <c r="GH101">
        <v>0.5669020968894054</v>
      </c>
      <c r="GI101">
        <v>0</v>
      </c>
      <c r="GJ101">
        <v>0</v>
      </c>
      <c r="GK101">
        <v>1.03416131371874</v>
      </c>
      <c r="GL101">
        <v>0.79007133490469672</v>
      </c>
      <c r="GM101">
        <v>0.2401055408970976</v>
      </c>
      <c r="GN101">
        <v>24.53825857519789</v>
      </c>
      <c r="GO101">
        <v>0</v>
      </c>
      <c r="GP101">
        <v>1.8469656992084429</v>
      </c>
      <c r="GQ101">
        <v>96.306068601583121</v>
      </c>
      <c r="GR101">
        <v>379</v>
      </c>
      <c r="GS101">
        <v>3.1611522875669551</v>
      </c>
      <c r="GT101">
        <v>2.848224166862686</v>
      </c>
      <c r="GU101">
        <v>75.461741424802113</v>
      </c>
      <c r="GV101">
        <v>97.097625329815301</v>
      </c>
      <c r="GW101">
        <v>97.975077881619939</v>
      </c>
      <c r="GX101">
        <v>1.7059662703187131</v>
      </c>
      <c r="GY101">
        <v>118.2576661998713</v>
      </c>
      <c r="GZ101">
        <v>3.1499000000000001</v>
      </c>
      <c r="HA101">
        <v>42.720999999999997</v>
      </c>
      <c r="HB101">
        <v>0.85699999999999998</v>
      </c>
      <c r="HC101">
        <v>0.18</v>
      </c>
      <c r="HD101">
        <v>0.13100000000000001</v>
      </c>
      <c r="HE101">
        <v>0.46800000000000003</v>
      </c>
      <c r="HF101">
        <v>0.14199999999999999</v>
      </c>
      <c r="HG101">
        <v>7.9000000000000001E-2</v>
      </c>
      <c r="HH101">
        <v>2.5000000000000001E-2</v>
      </c>
      <c r="HI101">
        <v>3.3000000000000002E-2</v>
      </c>
      <c r="HJ101">
        <v>0.20100000000000001</v>
      </c>
      <c r="HK101">
        <v>0.57199999999999995</v>
      </c>
      <c r="HL101">
        <v>0.16800000000000001</v>
      </c>
      <c r="HM101">
        <v>617.79999999999995</v>
      </c>
      <c r="HN101">
        <v>2.5775097871574491</v>
      </c>
      <c r="HO101">
        <v>355.87</v>
      </c>
      <c r="HP101">
        <v>386.3</v>
      </c>
      <c r="HQ101">
        <v>387.65</v>
      </c>
      <c r="HR101">
        <v>12.71</v>
      </c>
      <c r="HS101">
        <v>2</v>
      </c>
      <c r="HT101">
        <v>2</v>
      </c>
      <c r="HU101">
        <v>0</v>
      </c>
      <c r="HV101">
        <v>0</v>
      </c>
      <c r="HW101">
        <v>12.70971021860702</v>
      </c>
      <c r="KR101">
        <v>91.7</v>
      </c>
      <c r="KS101">
        <v>12</v>
      </c>
      <c r="KT101">
        <v>32.020000000000003</v>
      </c>
      <c r="KU101">
        <v>12.7</v>
      </c>
      <c r="KV101">
        <v>55.75</v>
      </c>
      <c r="KW101">
        <v>20.36</v>
      </c>
      <c r="KX101">
        <v>19.12</v>
      </c>
      <c r="KY101">
        <v>11.89</v>
      </c>
      <c r="KZ101">
        <v>1416.16144255211</v>
      </c>
      <c r="LA101">
        <v>53.727662048805293</v>
      </c>
      <c r="LB101">
        <v>1591.686029486528</v>
      </c>
      <c r="LC101">
        <v>45.10862862226741</v>
      </c>
      <c r="LD101">
        <v>1194.388223817997</v>
      </c>
      <c r="LE101">
        <v>54.279620615149973</v>
      </c>
      <c r="LF101">
        <v>367.74941408235901</v>
      </c>
      <c r="LG101">
        <v>92.486960472801229</v>
      </c>
      <c r="LH101">
        <v>79.95</v>
      </c>
      <c r="LI101">
        <v>94.46</v>
      </c>
      <c r="LJ101">
        <v>-260.31</v>
      </c>
      <c r="LK101">
        <v>19.16</v>
      </c>
      <c r="LL101">
        <v>6.2</v>
      </c>
      <c r="LM101">
        <v>3.18</v>
      </c>
      <c r="LN101">
        <v>1.76</v>
      </c>
      <c r="LO101">
        <v>34.71</v>
      </c>
      <c r="LP101">
        <v>2.76</v>
      </c>
      <c r="LQ101">
        <v>13.03</v>
      </c>
      <c r="LR101">
        <v>3.48</v>
      </c>
      <c r="LS101">
        <v>73.838383838383805</v>
      </c>
      <c r="LT101">
        <v>9.7035398230088497</v>
      </c>
      <c r="LU101">
        <v>7.6094276094276099</v>
      </c>
      <c r="LV101">
        <v>21930.298806140901</v>
      </c>
      <c r="LW101">
        <v>2260</v>
      </c>
      <c r="LX101">
        <v>1354</v>
      </c>
      <c r="LY101">
        <v>891</v>
      </c>
      <c r="LZ101">
        <v>15</v>
      </c>
      <c r="MA101">
        <v>377</v>
      </c>
      <c r="MB101">
        <v>110</v>
      </c>
      <c r="MC101">
        <v>157</v>
      </c>
      <c r="MD101">
        <v>736</v>
      </c>
      <c r="ME101">
        <v>686</v>
      </c>
      <c r="MF101">
        <v>136</v>
      </c>
      <c r="MG101">
        <v>58</v>
      </c>
      <c r="MH101">
        <v>297</v>
      </c>
      <c r="MI101">
        <v>185</v>
      </c>
      <c r="MJ101">
        <v>107</v>
      </c>
      <c r="MK101">
        <v>0.36643835616438403</v>
      </c>
      <c r="ML101">
        <v>5</v>
      </c>
      <c r="MM101">
        <v>43</v>
      </c>
      <c r="MN101">
        <v>15</v>
      </c>
      <c r="MO101">
        <v>27</v>
      </c>
      <c r="MP101">
        <v>103</v>
      </c>
      <c r="MQ101">
        <v>77</v>
      </c>
      <c r="MR101">
        <v>27</v>
      </c>
      <c r="MS101">
        <v>5</v>
      </c>
      <c r="MT101">
        <v>21930</v>
      </c>
      <c r="MU101">
        <v>3.4282161647867602</v>
      </c>
      <c r="MV101">
        <v>43.769565217391303</v>
      </c>
      <c r="MW101">
        <v>42.321428571428598</v>
      </c>
      <c r="MX101">
        <v>43.158045977011497</v>
      </c>
      <c r="MY101">
        <v>16326.465896379301</v>
      </c>
      <c r="MZ101">
        <v>4.9539043181034499</v>
      </c>
      <c r="NA101">
        <v>6.0977011494252897</v>
      </c>
      <c r="NB101">
        <v>143.649425287356</v>
      </c>
      <c r="NC101">
        <v>2924.9942528735601</v>
      </c>
      <c r="ND101">
        <v>0.44500000000000001</v>
      </c>
      <c r="NE101">
        <v>-1</v>
      </c>
      <c r="NF101">
        <v>32.928538894984378</v>
      </c>
      <c r="NG101">
        <v>3.965183922847995</v>
      </c>
      <c r="NH101">
        <v>0</v>
      </c>
      <c r="NI101">
        <v>1</v>
      </c>
      <c r="NJ101">
        <v>0</v>
      </c>
      <c r="NK101">
        <v>3</v>
      </c>
      <c r="NL101">
        <v>0</v>
      </c>
      <c r="NM101">
        <v>0</v>
      </c>
      <c r="NN101">
        <v>0.25</v>
      </c>
      <c r="NO101">
        <v>0</v>
      </c>
      <c r="NP101">
        <v>0.75</v>
      </c>
      <c r="NQ101">
        <v>0</v>
      </c>
      <c r="NR101">
        <v>44.25</v>
      </c>
      <c r="NS101">
        <v>4</v>
      </c>
      <c r="NT101">
        <v>0.5</v>
      </c>
      <c r="NU101">
        <v>4</v>
      </c>
      <c r="OE101">
        <v>3.25</v>
      </c>
      <c r="OF101">
        <v>42.208125000000003</v>
      </c>
      <c r="OG101">
        <v>4</v>
      </c>
      <c r="OH101">
        <v>0</v>
      </c>
      <c r="OI101">
        <v>0</v>
      </c>
      <c r="OJ101">
        <v>0.25</v>
      </c>
      <c r="OK101">
        <v>0.5</v>
      </c>
      <c r="OL101">
        <v>0</v>
      </c>
      <c r="OM101">
        <v>0</v>
      </c>
      <c r="ON101">
        <v>0.25</v>
      </c>
      <c r="OO101">
        <v>63</v>
      </c>
      <c r="OP101">
        <v>37</v>
      </c>
      <c r="OQ101">
        <v>202</v>
      </c>
      <c r="OR101">
        <v>184</v>
      </c>
      <c r="OS101">
        <v>54</v>
      </c>
      <c r="OT101">
        <v>0.1166666666666667</v>
      </c>
      <c r="OU101">
        <v>6.851851851851852E-2</v>
      </c>
      <c r="OV101">
        <v>0.37407407407407411</v>
      </c>
      <c r="OW101">
        <v>0.34074074074074068</v>
      </c>
      <c r="OX101">
        <v>0.1</v>
      </c>
      <c r="OY101">
        <v>44.783333333333331</v>
      </c>
      <c r="OZ101">
        <v>540</v>
      </c>
      <c r="PA101">
        <v>0.36726546906187618</v>
      </c>
      <c r="PB101">
        <v>501</v>
      </c>
      <c r="PC101">
        <v>12.165592721706441</v>
      </c>
      <c r="PD101">
        <v>3604</v>
      </c>
      <c r="PE101">
        <v>0.1195893451720311</v>
      </c>
      <c r="PF101">
        <v>0.16287458379578251</v>
      </c>
      <c r="PG101">
        <v>0.2541620421753607</v>
      </c>
      <c r="PH101">
        <v>0.28523862375138742</v>
      </c>
      <c r="PI101">
        <v>0.1642619311875694</v>
      </c>
      <c r="PJ101">
        <v>1.276359600443951E-2</v>
      </c>
      <c r="PK101">
        <v>1.109877913429523E-3</v>
      </c>
      <c r="PL101">
        <v>2807</v>
      </c>
      <c r="PM101">
        <v>1682</v>
      </c>
      <c r="PN101">
        <v>3845</v>
      </c>
      <c r="PO101">
        <v>3979</v>
      </c>
      <c r="PP101">
        <v>2968</v>
      </c>
      <c r="PQ101">
        <v>18.387710338505858</v>
      </c>
      <c r="PR101">
        <v>11.02466444051594</v>
      </c>
      <c r="PS101">
        <v>25.183087802003531</v>
      </c>
      <c r="PT101">
        <v>26.03964512538467</v>
      </c>
      <c r="PU101">
        <v>19.438427289988869</v>
      </c>
      <c r="PV101">
        <v>43.860097864768683</v>
      </c>
      <c r="PW101">
        <v>0.49930096593797663</v>
      </c>
    </row>
    <row r="102" spans="1:439" x14ac:dyDescent="0.3">
      <c r="A102" t="s">
        <v>800</v>
      </c>
      <c r="B102" t="s">
        <v>813</v>
      </c>
      <c r="C102">
        <v>5</v>
      </c>
      <c r="D102" t="s">
        <v>817</v>
      </c>
      <c r="E102" t="s">
        <v>821</v>
      </c>
      <c r="F102" t="s">
        <v>209</v>
      </c>
      <c r="G102" t="s">
        <v>569</v>
      </c>
      <c r="H102" t="s">
        <v>570</v>
      </c>
      <c r="I102" t="s">
        <v>571</v>
      </c>
      <c r="J102" t="s">
        <v>572</v>
      </c>
      <c r="K102">
        <v>7.9442139999999997</v>
      </c>
      <c r="L102">
        <v>48.469473999999998</v>
      </c>
      <c r="M102" s="22" t="s">
        <v>575</v>
      </c>
      <c r="N102" t="s">
        <v>1064</v>
      </c>
      <c r="O102" t="s">
        <v>573</v>
      </c>
      <c r="P102" t="s">
        <v>510</v>
      </c>
      <c r="Q102">
        <v>1</v>
      </c>
      <c r="R102">
        <v>12</v>
      </c>
      <c r="S102">
        <v>53</v>
      </c>
      <c r="T102">
        <v>73</v>
      </c>
      <c r="U102">
        <v>123</v>
      </c>
      <c r="V102">
        <v>99003000</v>
      </c>
      <c r="W102" t="s">
        <v>574</v>
      </c>
      <c r="X102">
        <v>0</v>
      </c>
      <c r="Y102">
        <v>160.33000000000001</v>
      </c>
      <c r="Z102">
        <v>15.701509386889541</v>
      </c>
      <c r="AA102">
        <v>4.2698973991143268</v>
      </c>
      <c r="AB102">
        <v>5.5403804652903386</v>
      </c>
      <c r="AC102">
        <v>32.744857481444519</v>
      </c>
      <c r="AD102">
        <v>11.282972618973369</v>
      </c>
      <c r="AE102">
        <v>25.77360818312231</v>
      </c>
      <c r="AF102">
        <v>57.410135969562774</v>
      </c>
      <c r="AG102">
        <v>270.28672113765361</v>
      </c>
      <c r="AH102">
        <v>7.9966955653963696</v>
      </c>
      <c r="AI102">
        <v>4.2712305869144878</v>
      </c>
      <c r="AJ102">
        <v>15.332339549678791</v>
      </c>
      <c r="AK102">
        <v>521629</v>
      </c>
      <c r="AL102">
        <v>1435</v>
      </c>
      <c r="AM102">
        <v>6</v>
      </c>
      <c r="AN102">
        <v>137.59</v>
      </c>
      <c r="AO102">
        <v>42.85</v>
      </c>
      <c r="AP102">
        <v>1.98</v>
      </c>
      <c r="AQ102">
        <v>48.06</v>
      </c>
      <c r="AR102">
        <v>53.027133499259428</v>
      </c>
      <c r="AS102">
        <v>4.33</v>
      </c>
      <c r="AT102">
        <v>247.03</v>
      </c>
      <c r="AU102">
        <v>84852</v>
      </c>
      <c r="AV102">
        <v>530.32500000000005</v>
      </c>
      <c r="AW102">
        <v>41947</v>
      </c>
      <c r="AX102">
        <v>42905</v>
      </c>
      <c r="AY102">
        <v>6.68</v>
      </c>
      <c r="AZ102">
        <v>-26.4</v>
      </c>
      <c r="BA102">
        <v>44.404167255927973</v>
      </c>
      <c r="BB102">
        <v>33.778662420382169</v>
      </c>
      <c r="BC102">
        <v>838.15</v>
      </c>
      <c r="BD102">
        <v>0.50314850021379387</v>
      </c>
      <c r="BE102">
        <v>2403</v>
      </c>
      <c r="BF102">
        <v>2471</v>
      </c>
      <c r="BG102">
        <v>3284</v>
      </c>
      <c r="BH102">
        <v>3769</v>
      </c>
      <c r="BI102">
        <v>2363</v>
      </c>
      <c r="BJ102">
        <v>1701</v>
      </c>
      <c r="BK102">
        <v>4715</v>
      </c>
      <c r="BL102">
        <v>5735</v>
      </c>
      <c r="BM102">
        <v>5940</v>
      </c>
      <c r="BN102">
        <v>5748</v>
      </c>
      <c r="BO102">
        <v>5218</v>
      </c>
      <c r="BP102">
        <v>4776</v>
      </c>
      <c r="BQ102">
        <v>5545</v>
      </c>
      <c r="BR102">
        <v>6732</v>
      </c>
      <c r="BS102">
        <v>6382</v>
      </c>
      <c r="BT102">
        <v>9963</v>
      </c>
      <c r="BU102">
        <v>9446</v>
      </c>
      <c r="BV102">
        <v>85513</v>
      </c>
      <c r="BW102">
        <v>1223</v>
      </c>
      <c r="BX102">
        <v>1240</v>
      </c>
      <c r="BY102">
        <v>1633</v>
      </c>
      <c r="BZ102">
        <v>1911</v>
      </c>
      <c r="CA102">
        <v>1195</v>
      </c>
      <c r="CB102">
        <v>891</v>
      </c>
      <c r="CC102">
        <v>2643</v>
      </c>
      <c r="CD102">
        <v>3174</v>
      </c>
      <c r="CE102">
        <v>3215</v>
      </c>
      <c r="CF102">
        <v>2991</v>
      </c>
      <c r="CG102">
        <v>2696</v>
      </c>
      <c r="CH102">
        <v>2343</v>
      </c>
      <c r="CI102">
        <v>2771</v>
      </c>
      <c r="CJ102">
        <v>3379</v>
      </c>
      <c r="CK102">
        <v>3196</v>
      </c>
      <c r="CL102">
        <v>4647</v>
      </c>
      <c r="CM102">
        <v>3852</v>
      </c>
      <c r="CN102">
        <v>42487</v>
      </c>
      <c r="CO102">
        <v>1180</v>
      </c>
      <c r="CP102">
        <v>1231</v>
      </c>
      <c r="CQ102">
        <v>1651</v>
      </c>
      <c r="CR102">
        <v>1858</v>
      </c>
      <c r="CS102">
        <v>1168</v>
      </c>
      <c r="CT102">
        <v>810</v>
      </c>
      <c r="CU102">
        <v>2072</v>
      </c>
      <c r="CV102">
        <v>2561</v>
      </c>
      <c r="CW102">
        <v>2725</v>
      </c>
      <c r="CX102">
        <v>2757</v>
      </c>
      <c r="CY102">
        <v>2522</v>
      </c>
      <c r="CZ102">
        <v>2433</v>
      </c>
      <c r="DA102">
        <v>2774</v>
      </c>
      <c r="DB102">
        <v>3353</v>
      </c>
      <c r="DC102">
        <v>3186</v>
      </c>
      <c r="DD102">
        <v>5316</v>
      </c>
      <c r="DE102">
        <v>5594</v>
      </c>
      <c r="DF102">
        <v>43026</v>
      </c>
      <c r="DG102">
        <v>0.127981262093079</v>
      </c>
      <c r="DH102">
        <v>29</v>
      </c>
      <c r="DI102">
        <v>75.7</v>
      </c>
      <c r="DJ102">
        <v>32.5</v>
      </c>
      <c r="DK102">
        <v>91.46</v>
      </c>
      <c r="DL102">
        <v>14.66</v>
      </c>
      <c r="DM102">
        <v>44.808322490925377</v>
      </c>
      <c r="DN102">
        <v>146.19357811247821</v>
      </c>
      <c r="DO102">
        <v>101.38623744873431</v>
      </c>
      <c r="DP102">
        <v>76.381564842313665</v>
      </c>
      <c r="DQ102">
        <v>19.48</v>
      </c>
      <c r="DR102">
        <v>17.48</v>
      </c>
      <c r="DS102">
        <v>65.360664451044173</v>
      </c>
      <c r="DT102">
        <v>49.690966624239863</v>
      </c>
      <c r="DV102">
        <v>5.9</v>
      </c>
      <c r="DW102">
        <v>25.7</v>
      </c>
      <c r="DX102">
        <v>113.37</v>
      </c>
      <c r="DY102">
        <v>14.46</v>
      </c>
      <c r="DZ102">
        <v>5.91</v>
      </c>
      <c r="EA102">
        <v>13.54</v>
      </c>
      <c r="EB102">
        <v>5.83</v>
      </c>
      <c r="EC102">
        <v>-17.350000000000001</v>
      </c>
      <c r="ED102">
        <v>9.43</v>
      </c>
      <c r="EE102">
        <v>6.76</v>
      </c>
      <c r="EF102">
        <v>1.6</v>
      </c>
      <c r="EG102">
        <v>6534.7318872557344</v>
      </c>
      <c r="EH102">
        <v>42.771309277300652</v>
      </c>
      <c r="EI102">
        <v>75.48</v>
      </c>
      <c r="EJ102">
        <v>25446.903350304059</v>
      </c>
      <c r="EK102">
        <v>1772.8562387451091</v>
      </c>
      <c r="EL102">
        <v>852.36174822043085</v>
      </c>
      <c r="EM102">
        <v>25.44</v>
      </c>
      <c r="EN102">
        <v>41.76</v>
      </c>
      <c r="EO102">
        <v>0.53</v>
      </c>
      <c r="EP102">
        <v>6.32</v>
      </c>
      <c r="EQ102">
        <v>17.309999999999999</v>
      </c>
      <c r="ER102">
        <v>6.61</v>
      </c>
      <c r="ES102">
        <v>2.48</v>
      </c>
      <c r="ET102">
        <v>12.28</v>
      </c>
      <c r="EU102">
        <v>2.16</v>
      </c>
      <c r="EV102">
        <v>43766</v>
      </c>
      <c r="EW102">
        <v>3434.34</v>
      </c>
      <c r="EX102">
        <v>24.9</v>
      </c>
      <c r="EY102">
        <v>66.45</v>
      </c>
      <c r="EZ102">
        <v>11.8</v>
      </c>
      <c r="FA102">
        <v>14.08</v>
      </c>
      <c r="FB102">
        <v>1</v>
      </c>
      <c r="FC102">
        <v>49528</v>
      </c>
      <c r="FD102">
        <v>27.45</v>
      </c>
      <c r="FE102">
        <v>35871</v>
      </c>
      <c r="FF102">
        <v>65.650000000000006</v>
      </c>
      <c r="FG102">
        <v>18.940000000000001</v>
      </c>
      <c r="FH102">
        <v>168</v>
      </c>
      <c r="FI102">
        <v>2</v>
      </c>
      <c r="FJ102">
        <v>168</v>
      </c>
      <c r="FK102">
        <v>0</v>
      </c>
      <c r="FL102">
        <v>130</v>
      </c>
      <c r="FM102">
        <v>2</v>
      </c>
      <c r="FN102">
        <v>130</v>
      </c>
      <c r="FO102">
        <v>0</v>
      </c>
      <c r="FP102">
        <v>11397</v>
      </c>
      <c r="FQ102">
        <v>254</v>
      </c>
      <c r="FR102">
        <v>11143</v>
      </c>
      <c r="FS102">
        <v>0</v>
      </c>
      <c r="FT102">
        <v>71.526391158510364</v>
      </c>
      <c r="FU102">
        <v>15.5237043089361</v>
      </c>
      <c r="FV102">
        <v>12.94420013761073</v>
      </c>
      <c r="FW102">
        <v>103.7586996330382</v>
      </c>
      <c r="FX102">
        <v>377.20559624341678</v>
      </c>
      <c r="FY102">
        <v>51.771154112456991</v>
      </c>
      <c r="FZ102">
        <v>1620.8086551161589</v>
      </c>
      <c r="GA102">
        <v>480.96429587645503</v>
      </c>
      <c r="GB102">
        <v>78.426943429561632</v>
      </c>
      <c r="GC102">
        <v>76.5</v>
      </c>
      <c r="GD102">
        <v>93.096155776553729</v>
      </c>
      <c r="GE102">
        <v>6.9038442234462707</v>
      </c>
      <c r="GF102">
        <v>1.185265438786566</v>
      </c>
      <c r="GG102">
        <v>0.71006617444410858</v>
      </c>
      <c r="GH102">
        <v>0.28993382555589148</v>
      </c>
      <c r="GI102">
        <v>0</v>
      </c>
      <c r="GJ102">
        <v>0</v>
      </c>
      <c r="GK102">
        <v>1.8364414260159421</v>
      </c>
      <c r="GL102">
        <v>4.4975605570052677</v>
      </c>
      <c r="GM102">
        <v>0.29095853161114887</v>
      </c>
      <c r="GN102">
        <v>35.350101971447991</v>
      </c>
      <c r="GO102">
        <v>2.243371855880354E-2</v>
      </c>
      <c r="GP102">
        <v>3.0591434398368458</v>
      </c>
      <c r="GQ102">
        <v>96.39700883752549</v>
      </c>
      <c r="GR102">
        <v>1471</v>
      </c>
      <c r="GS102">
        <v>4.1249553195414066</v>
      </c>
      <c r="GT102">
        <v>3.0584390829248891</v>
      </c>
      <c r="GU102">
        <v>64.649898028552002</v>
      </c>
      <c r="GV102">
        <v>95.781466113416329</v>
      </c>
      <c r="GW102">
        <v>96.630518977536795</v>
      </c>
      <c r="GX102">
        <v>3.0060268492278439</v>
      </c>
      <c r="GY102">
        <v>176.42057992137501</v>
      </c>
      <c r="GZ102">
        <v>3.1284000000000001</v>
      </c>
      <c r="HA102">
        <v>40.914000000000001</v>
      </c>
      <c r="HB102">
        <v>0.85399999999999998</v>
      </c>
      <c r="HC102">
        <v>0.19</v>
      </c>
      <c r="HD102">
        <v>0.14099999999999999</v>
      </c>
      <c r="HE102">
        <v>0.439</v>
      </c>
      <c r="HF102">
        <v>0.14000000000000001</v>
      </c>
      <c r="HG102">
        <v>0.09</v>
      </c>
      <c r="HH102">
        <v>2.5000000000000001E-2</v>
      </c>
      <c r="HI102">
        <v>0.04</v>
      </c>
      <c r="HJ102">
        <v>0.20599999999999999</v>
      </c>
      <c r="HK102">
        <v>0.54800000000000004</v>
      </c>
      <c r="HL102">
        <v>0.182</v>
      </c>
      <c r="HM102">
        <v>636.29999999999995</v>
      </c>
      <c r="HN102">
        <v>2.209267083845893</v>
      </c>
      <c r="HO102">
        <v>535.04999999999995</v>
      </c>
      <c r="HP102">
        <v>374.8</v>
      </c>
      <c r="HQ102">
        <v>522.09</v>
      </c>
      <c r="HR102">
        <v>2.36</v>
      </c>
      <c r="HS102">
        <v>112</v>
      </c>
      <c r="HT102">
        <v>95</v>
      </c>
      <c r="HU102">
        <v>16</v>
      </c>
      <c r="HV102">
        <v>1</v>
      </c>
      <c r="HW102">
        <v>131.99453165511721</v>
      </c>
      <c r="HX102" t="s">
        <v>575</v>
      </c>
      <c r="HY102">
        <v>434</v>
      </c>
      <c r="HZ102">
        <v>3.6</v>
      </c>
      <c r="IA102">
        <v>3.2</v>
      </c>
      <c r="IB102">
        <v>3.9</v>
      </c>
      <c r="IC102">
        <v>4.0999999999999996</v>
      </c>
      <c r="ID102">
        <v>4.2</v>
      </c>
      <c r="IE102">
        <v>2.7</v>
      </c>
      <c r="IF102">
        <v>3.3</v>
      </c>
      <c r="IG102">
        <v>3.6</v>
      </c>
      <c r="IH102">
        <v>2.8</v>
      </c>
      <c r="II102">
        <v>3</v>
      </c>
      <c r="IJ102">
        <v>3.4</v>
      </c>
      <c r="IK102">
        <v>3.4</v>
      </c>
      <c r="IL102">
        <v>4.5</v>
      </c>
      <c r="IM102">
        <v>3.7</v>
      </c>
      <c r="IN102">
        <v>4.3</v>
      </c>
      <c r="IO102">
        <v>3.5</v>
      </c>
      <c r="IP102">
        <v>4</v>
      </c>
      <c r="IQ102">
        <v>3.4</v>
      </c>
      <c r="IR102">
        <v>4.2</v>
      </c>
      <c r="IS102">
        <v>3.8</v>
      </c>
      <c r="IT102">
        <v>4.7</v>
      </c>
      <c r="IU102">
        <v>4.4000000000000004</v>
      </c>
      <c r="IV102">
        <v>4.3</v>
      </c>
      <c r="IW102">
        <v>4.5999999999999996</v>
      </c>
      <c r="IX102">
        <v>4.0999999999999996</v>
      </c>
      <c r="IY102">
        <v>3.5</v>
      </c>
      <c r="IZ102">
        <v>4.3</v>
      </c>
      <c r="JA102">
        <v>4.2</v>
      </c>
      <c r="JB102">
        <v>2.2000000000000002</v>
      </c>
      <c r="JC102">
        <v>2.6</v>
      </c>
      <c r="JD102">
        <v>3</v>
      </c>
      <c r="JE102">
        <v>2.9</v>
      </c>
      <c r="JF102">
        <v>2.7</v>
      </c>
      <c r="JG102" t="s">
        <v>203</v>
      </c>
      <c r="JH102">
        <v>308</v>
      </c>
      <c r="JI102">
        <v>16</v>
      </c>
      <c r="JJ102">
        <v>3.66</v>
      </c>
      <c r="JK102">
        <v>3.3</v>
      </c>
      <c r="JL102">
        <v>4</v>
      </c>
      <c r="JM102">
        <v>4.0999999999999996</v>
      </c>
      <c r="JN102">
        <v>4.2</v>
      </c>
      <c r="JO102">
        <v>2.6</v>
      </c>
      <c r="JP102">
        <v>3.2</v>
      </c>
      <c r="JQ102">
        <v>3.5</v>
      </c>
      <c r="JR102">
        <v>3</v>
      </c>
      <c r="JS102">
        <v>3.3</v>
      </c>
      <c r="JT102">
        <v>3.6</v>
      </c>
      <c r="JU102">
        <v>3.7</v>
      </c>
      <c r="JV102">
        <v>4.5999999999999996</v>
      </c>
      <c r="JW102">
        <v>3.9</v>
      </c>
      <c r="JX102">
        <v>4.3</v>
      </c>
      <c r="JY102">
        <v>3.8</v>
      </c>
      <c r="JZ102">
        <v>4.0999999999999996</v>
      </c>
      <c r="KA102">
        <v>3.3</v>
      </c>
      <c r="KB102">
        <v>4.0999999999999996</v>
      </c>
      <c r="KC102">
        <v>3.8</v>
      </c>
      <c r="KD102">
        <v>4.5999999999999996</v>
      </c>
      <c r="KE102">
        <v>4.3</v>
      </c>
      <c r="KF102">
        <v>4.3</v>
      </c>
      <c r="KG102">
        <v>4.7</v>
      </c>
      <c r="KH102">
        <v>4.4000000000000004</v>
      </c>
      <c r="KI102">
        <v>3.5</v>
      </c>
      <c r="KJ102">
        <v>4.4000000000000004</v>
      </c>
      <c r="KK102">
        <v>4.0999999999999996</v>
      </c>
      <c r="KL102">
        <v>2.1</v>
      </c>
      <c r="KM102">
        <v>2.6</v>
      </c>
      <c r="KN102">
        <v>2.9</v>
      </c>
      <c r="KO102">
        <v>3</v>
      </c>
      <c r="KP102">
        <v>2.5</v>
      </c>
      <c r="KQ102" t="s">
        <v>203</v>
      </c>
      <c r="KR102">
        <v>95.5</v>
      </c>
      <c r="KS102">
        <v>6.61</v>
      </c>
      <c r="KT102">
        <v>12.83</v>
      </c>
      <c r="KU102">
        <v>5.55</v>
      </c>
      <c r="KV102">
        <v>26.45</v>
      </c>
      <c r="KW102">
        <v>6.44</v>
      </c>
      <c r="KX102">
        <v>4.43</v>
      </c>
      <c r="KY102">
        <v>4.43</v>
      </c>
      <c r="KZ102">
        <v>824.64500058926114</v>
      </c>
      <c r="LA102">
        <v>76.212593810399284</v>
      </c>
      <c r="LB102">
        <v>1300.4212077499651</v>
      </c>
      <c r="LC102">
        <v>52.78542839296658</v>
      </c>
      <c r="LD102">
        <v>614.79574270494504</v>
      </c>
      <c r="LE102">
        <v>86.903626078348182</v>
      </c>
      <c r="LF102">
        <v>252.9609556639796</v>
      </c>
      <c r="LG102">
        <v>98.206232970348381</v>
      </c>
      <c r="LH102">
        <v>68.23</v>
      </c>
      <c r="LI102">
        <v>56.22</v>
      </c>
      <c r="LJ102">
        <v>27.51</v>
      </c>
      <c r="LK102">
        <v>15.2</v>
      </c>
      <c r="LL102">
        <v>10.91</v>
      </c>
      <c r="LM102">
        <v>3.26</v>
      </c>
      <c r="LN102">
        <v>1.94</v>
      </c>
      <c r="LO102">
        <v>22.08</v>
      </c>
      <c r="LP102">
        <v>3.23</v>
      </c>
      <c r="LQ102">
        <v>31.79</v>
      </c>
      <c r="LR102">
        <v>2.76</v>
      </c>
      <c r="LS102">
        <v>93.050262565641404</v>
      </c>
      <c r="LT102">
        <v>7.4033663602721704</v>
      </c>
      <c r="LU102">
        <v>12.568642160540101</v>
      </c>
      <c r="LV102">
        <v>124035.62921134201</v>
      </c>
      <c r="LW102">
        <v>16754</v>
      </c>
      <c r="LX102">
        <v>9590</v>
      </c>
      <c r="LY102">
        <v>7078</v>
      </c>
      <c r="LZ102">
        <v>86</v>
      </c>
      <c r="MA102">
        <v>1087</v>
      </c>
      <c r="MB102">
        <v>852</v>
      </c>
      <c r="MC102">
        <v>1874</v>
      </c>
      <c r="MD102">
        <v>5066</v>
      </c>
      <c r="ME102">
        <v>5039</v>
      </c>
      <c r="MF102">
        <v>1965</v>
      </c>
      <c r="MG102">
        <v>871</v>
      </c>
      <c r="MH102">
        <v>1333</v>
      </c>
      <c r="MI102">
        <v>769</v>
      </c>
      <c r="MJ102">
        <v>550</v>
      </c>
      <c r="MK102">
        <v>0.41698256254738397</v>
      </c>
      <c r="ML102">
        <v>14</v>
      </c>
      <c r="MM102">
        <v>93</v>
      </c>
      <c r="MN102">
        <v>72</v>
      </c>
      <c r="MO102">
        <v>191</v>
      </c>
      <c r="MP102">
        <v>380</v>
      </c>
      <c r="MQ102">
        <v>370</v>
      </c>
      <c r="MR102">
        <v>184</v>
      </c>
      <c r="MS102">
        <v>45</v>
      </c>
      <c r="MT102">
        <v>124036</v>
      </c>
      <c r="MU102">
        <v>2.0112798639750702</v>
      </c>
      <c r="MV102">
        <v>45.904569892473098</v>
      </c>
      <c r="MW102">
        <v>45.057761732852001</v>
      </c>
      <c r="MX102">
        <v>45.357469512195102</v>
      </c>
      <c r="MY102">
        <v>10197.3456656174</v>
      </c>
      <c r="MZ102">
        <v>4.7516908674161602</v>
      </c>
      <c r="NA102">
        <v>4.3803353658536599</v>
      </c>
      <c r="NB102">
        <v>100.924542682927</v>
      </c>
      <c r="NC102">
        <v>1830.10975609756</v>
      </c>
      <c r="ND102">
        <v>0.35915492957746481</v>
      </c>
      <c r="NE102">
        <v>142</v>
      </c>
      <c r="NF102">
        <v>44.665199644686602</v>
      </c>
      <c r="NG102">
        <v>4.8203980437233671</v>
      </c>
      <c r="NH102">
        <v>1</v>
      </c>
      <c r="NI102">
        <v>3</v>
      </c>
      <c r="NJ102">
        <v>5</v>
      </c>
      <c r="NK102">
        <v>11</v>
      </c>
      <c r="NL102">
        <v>13</v>
      </c>
      <c r="NM102">
        <v>3.03030303030303E-2</v>
      </c>
      <c r="NN102">
        <v>9.0909090909090912E-2</v>
      </c>
      <c r="NO102">
        <v>0.15151515151515149</v>
      </c>
      <c r="NP102">
        <v>0.33333333333333331</v>
      </c>
      <c r="NQ102">
        <v>0.39393939393939392</v>
      </c>
      <c r="NR102">
        <v>57.196969696969703</v>
      </c>
      <c r="NS102">
        <v>33</v>
      </c>
      <c r="NT102">
        <v>0.48484848484848492</v>
      </c>
      <c r="NU102">
        <v>33</v>
      </c>
      <c r="NV102">
        <v>2.8838383838383841</v>
      </c>
      <c r="NW102">
        <v>3</v>
      </c>
      <c r="NX102">
        <v>0.33333333333333331</v>
      </c>
      <c r="NY102">
        <v>0.33333333333333331</v>
      </c>
      <c r="NZ102">
        <v>0.33333333333333331</v>
      </c>
      <c r="OA102">
        <v>0</v>
      </c>
      <c r="OB102">
        <v>0</v>
      </c>
      <c r="OC102">
        <v>0</v>
      </c>
      <c r="OD102">
        <v>0</v>
      </c>
      <c r="OE102">
        <v>4.2608695652173916</v>
      </c>
      <c r="OF102">
        <v>9.2490341614906839</v>
      </c>
      <c r="OG102">
        <v>23</v>
      </c>
      <c r="OH102">
        <v>8.6956521739130432E-2</v>
      </c>
      <c r="OI102">
        <v>0.30434782608695649</v>
      </c>
      <c r="OJ102">
        <v>0.34782608695652167</v>
      </c>
      <c r="OK102">
        <v>8.6956521739130432E-2</v>
      </c>
      <c r="OL102">
        <v>0.17391304347826089</v>
      </c>
      <c r="OM102">
        <v>0</v>
      </c>
      <c r="ON102">
        <v>0</v>
      </c>
      <c r="OO102">
        <v>228</v>
      </c>
      <c r="OP102">
        <v>145</v>
      </c>
      <c r="OQ102">
        <v>590</v>
      </c>
      <c r="OR102">
        <v>576</v>
      </c>
      <c r="OS102">
        <v>180</v>
      </c>
      <c r="OT102">
        <v>0.1326352530541012</v>
      </c>
      <c r="OU102">
        <v>8.4351367073880162E-2</v>
      </c>
      <c r="OV102">
        <v>0.34322280395578819</v>
      </c>
      <c r="OW102">
        <v>0.33507853403141358</v>
      </c>
      <c r="OX102">
        <v>0.10471204188481679</v>
      </c>
      <c r="OY102">
        <v>44.111111111111107</v>
      </c>
      <c r="OZ102">
        <v>1719</v>
      </c>
      <c r="PA102">
        <v>0.46153846153846162</v>
      </c>
      <c r="PB102">
        <v>1560</v>
      </c>
      <c r="PC102">
        <v>7.6268194804539213</v>
      </c>
      <c r="PD102">
        <v>20378</v>
      </c>
      <c r="PE102">
        <v>0.27632741191481008</v>
      </c>
      <c r="PF102">
        <v>0.26734713907154772</v>
      </c>
      <c r="PG102">
        <v>0.2199430758661301</v>
      </c>
      <c r="PH102">
        <v>0.15109431740111889</v>
      </c>
      <c r="PI102">
        <v>7.5571694965158503E-2</v>
      </c>
      <c r="PJ102">
        <v>9.2256354892531166E-3</v>
      </c>
      <c r="PK102">
        <v>4.9072529198154876E-4</v>
      </c>
      <c r="PL102">
        <v>14171</v>
      </c>
      <c r="PM102">
        <v>11866</v>
      </c>
      <c r="PN102">
        <v>21016</v>
      </c>
      <c r="PO102">
        <v>18961</v>
      </c>
      <c r="PP102">
        <v>19018</v>
      </c>
      <c r="PQ102">
        <v>16.662625264643609</v>
      </c>
      <c r="PR102">
        <v>13.93158315690426</v>
      </c>
      <c r="PS102">
        <v>24.71525758645025</v>
      </c>
      <c r="PT102">
        <v>22.308562691131499</v>
      </c>
      <c r="PU102">
        <v>22.390439896494939</v>
      </c>
      <c r="PV102">
        <v>44.404167255927973</v>
      </c>
      <c r="PW102">
        <v>0.50564512327346434</v>
      </c>
    </row>
    <row r="103" spans="1:439" x14ac:dyDescent="0.3">
      <c r="A103" t="s">
        <v>800</v>
      </c>
      <c r="B103" t="s">
        <v>813</v>
      </c>
      <c r="C103">
        <v>6</v>
      </c>
      <c r="D103" t="s">
        <v>818</v>
      </c>
      <c r="E103" t="s">
        <v>821</v>
      </c>
      <c r="F103" t="s">
        <v>196</v>
      </c>
      <c r="G103" t="s">
        <v>297</v>
      </c>
      <c r="H103" t="s">
        <v>298</v>
      </c>
      <c r="I103" t="s">
        <v>299</v>
      </c>
      <c r="J103" t="s">
        <v>300</v>
      </c>
      <c r="K103">
        <v>7.5936500000000002</v>
      </c>
      <c r="L103">
        <v>53.305405999999998</v>
      </c>
      <c r="M103" t="s">
        <v>301</v>
      </c>
      <c r="N103" t="s">
        <v>301</v>
      </c>
      <c r="O103" t="s">
        <v>302</v>
      </c>
      <c r="P103" t="s">
        <v>829</v>
      </c>
      <c r="Q103">
        <v>2</v>
      </c>
      <c r="R103">
        <v>21</v>
      </c>
      <c r="S103">
        <v>55</v>
      </c>
      <c r="T103">
        <v>77</v>
      </c>
      <c r="U103">
        <v>215</v>
      </c>
      <c r="V103">
        <v>0</v>
      </c>
      <c r="W103" t="s">
        <v>900</v>
      </c>
      <c r="X103">
        <v>100</v>
      </c>
      <c r="Y103">
        <v>84.33</v>
      </c>
      <c r="Z103">
        <v>10.166903830190909</v>
      </c>
      <c r="AA103">
        <v>2.380967982924227</v>
      </c>
      <c r="AB103">
        <v>2.683236096288391</v>
      </c>
      <c r="AC103">
        <v>10.234507292778369</v>
      </c>
      <c r="AD103">
        <v>58.269014585556739</v>
      </c>
      <c r="AE103">
        <v>32.190609510257318</v>
      </c>
      <c r="AF103">
        <v>307.19730937981728</v>
      </c>
      <c r="AG103">
        <v>153.19565990750621</v>
      </c>
      <c r="AH103">
        <v>4.6784323491047077</v>
      </c>
      <c r="AI103">
        <v>4.3488058816554007</v>
      </c>
      <c r="AJ103">
        <v>11.05155935017194</v>
      </c>
      <c r="AK103">
        <v>18328</v>
      </c>
      <c r="AL103">
        <v>0</v>
      </c>
      <c r="AM103">
        <v>1</v>
      </c>
      <c r="AN103">
        <v>99.8</v>
      </c>
      <c r="AO103">
        <v>28.48</v>
      </c>
      <c r="AP103">
        <v>2.4700000000000002</v>
      </c>
      <c r="AQ103">
        <v>54.55</v>
      </c>
      <c r="AR103">
        <v>61.387666898201743</v>
      </c>
      <c r="AS103">
        <v>3.87</v>
      </c>
      <c r="AT103">
        <v>84.26</v>
      </c>
      <c r="AU103">
        <v>11240</v>
      </c>
      <c r="AV103">
        <v>133.8095238095238</v>
      </c>
      <c r="AW103">
        <v>5612</v>
      </c>
      <c r="AX103">
        <v>5628</v>
      </c>
      <c r="AY103">
        <v>7</v>
      </c>
      <c r="AZ103">
        <v>-45.5</v>
      </c>
      <c r="BA103">
        <v>44.215685053380781</v>
      </c>
      <c r="BB103">
        <v>13.118580765639591</v>
      </c>
      <c r="BC103">
        <v>157.19999999999999</v>
      </c>
      <c r="BD103">
        <v>0.49963315562856681</v>
      </c>
      <c r="BE103">
        <v>305</v>
      </c>
      <c r="BF103">
        <v>323</v>
      </c>
      <c r="BG103">
        <v>441</v>
      </c>
      <c r="BH103">
        <v>580</v>
      </c>
      <c r="BI103">
        <v>375</v>
      </c>
      <c r="BJ103">
        <v>234</v>
      </c>
      <c r="BK103">
        <v>561</v>
      </c>
      <c r="BL103">
        <v>568</v>
      </c>
      <c r="BM103">
        <v>684</v>
      </c>
      <c r="BN103">
        <v>676</v>
      </c>
      <c r="BO103">
        <v>652</v>
      </c>
      <c r="BP103">
        <v>677</v>
      </c>
      <c r="BQ103">
        <v>892</v>
      </c>
      <c r="BR103">
        <v>959</v>
      </c>
      <c r="BS103">
        <v>843</v>
      </c>
      <c r="BT103">
        <v>1328</v>
      </c>
      <c r="BU103">
        <v>1079</v>
      </c>
      <c r="BV103">
        <v>11293</v>
      </c>
      <c r="BW103">
        <v>150</v>
      </c>
      <c r="BX103">
        <v>166</v>
      </c>
      <c r="BY103">
        <v>239</v>
      </c>
      <c r="BZ103">
        <v>334</v>
      </c>
      <c r="CA103">
        <v>198</v>
      </c>
      <c r="CB103">
        <v>119</v>
      </c>
      <c r="CC103">
        <v>296</v>
      </c>
      <c r="CD103">
        <v>292</v>
      </c>
      <c r="CE103">
        <v>367</v>
      </c>
      <c r="CF103">
        <v>351</v>
      </c>
      <c r="CG103">
        <v>328</v>
      </c>
      <c r="CH103">
        <v>344</v>
      </c>
      <c r="CI103">
        <v>421</v>
      </c>
      <c r="CJ103">
        <v>501</v>
      </c>
      <c r="CK103">
        <v>411</v>
      </c>
      <c r="CL103">
        <v>618</v>
      </c>
      <c r="CM103">
        <v>453</v>
      </c>
      <c r="CN103">
        <v>5651</v>
      </c>
      <c r="CO103">
        <v>155</v>
      </c>
      <c r="CP103">
        <v>157</v>
      </c>
      <c r="CQ103">
        <v>202</v>
      </c>
      <c r="CR103">
        <v>246</v>
      </c>
      <c r="CS103">
        <v>177</v>
      </c>
      <c r="CT103">
        <v>115</v>
      </c>
      <c r="CU103">
        <v>265</v>
      </c>
      <c r="CV103">
        <v>276</v>
      </c>
      <c r="CW103">
        <v>317</v>
      </c>
      <c r="CX103">
        <v>325</v>
      </c>
      <c r="CY103">
        <v>324</v>
      </c>
      <c r="CZ103">
        <v>333</v>
      </c>
      <c r="DA103">
        <v>471</v>
      </c>
      <c r="DB103">
        <v>458</v>
      </c>
      <c r="DC103">
        <v>432</v>
      </c>
      <c r="DD103">
        <v>710</v>
      </c>
      <c r="DE103">
        <v>626</v>
      </c>
      <c r="DF103">
        <v>5642</v>
      </c>
      <c r="DG103">
        <v>8.7354027577029897E-2</v>
      </c>
      <c r="DH103">
        <v>9.6999999999999975</v>
      </c>
      <c r="DI103">
        <v>72.5</v>
      </c>
      <c r="DJ103">
        <v>27.63</v>
      </c>
      <c r="DK103">
        <v>90.41</v>
      </c>
      <c r="DL103">
        <v>11.34</v>
      </c>
      <c r="DM103">
        <v>101.29443505338079</v>
      </c>
      <c r="DN103">
        <v>367.98239857651248</v>
      </c>
      <c r="DO103">
        <v>266.68796352313171</v>
      </c>
      <c r="DP103">
        <v>0</v>
      </c>
      <c r="DQ103">
        <v>18.149999999999999</v>
      </c>
      <c r="DR103">
        <v>2.66</v>
      </c>
      <c r="DS103">
        <v>0</v>
      </c>
      <c r="DT103">
        <v>0</v>
      </c>
      <c r="DV103">
        <v>7.5</v>
      </c>
      <c r="DW103">
        <v>24.1</v>
      </c>
      <c r="DX103">
        <v>100.74</v>
      </c>
      <c r="DY103">
        <v>32.729999999999997</v>
      </c>
      <c r="DZ103">
        <v>5.16</v>
      </c>
      <c r="EA103">
        <v>10.74</v>
      </c>
      <c r="EB103">
        <v>8.9499999999999993</v>
      </c>
      <c r="EC103">
        <v>-19.399999999999999</v>
      </c>
      <c r="ED103">
        <v>5.95</v>
      </c>
      <c r="EE103">
        <v>9.5399999999999991</v>
      </c>
      <c r="EF103">
        <v>6.62</v>
      </c>
      <c r="EG103">
        <v>5867.0016289260557</v>
      </c>
      <c r="EH103">
        <v>83.740564847316861</v>
      </c>
      <c r="EI103">
        <v>67.22</v>
      </c>
      <c r="EJ103">
        <v>23386.471726868331</v>
      </c>
      <c r="EK103">
        <v>988.31589234875435</v>
      </c>
      <c r="EL103">
        <v>259.52926512455508</v>
      </c>
      <c r="EM103">
        <v>10.27</v>
      </c>
      <c r="EN103">
        <v>33.840000000000003</v>
      </c>
      <c r="EO103">
        <v>0.19</v>
      </c>
      <c r="EP103">
        <v>9.58</v>
      </c>
      <c r="EQ103">
        <v>16.420000000000002</v>
      </c>
      <c r="ER103">
        <v>8.8000000000000007</v>
      </c>
      <c r="ES103">
        <v>2.38</v>
      </c>
      <c r="ET103">
        <v>2.27</v>
      </c>
      <c r="EU103">
        <v>1.6</v>
      </c>
      <c r="EV103">
        <v>35395</v>
      </c>
      <c r="EW103">
        <v>3018.34</v>
      </c>
      <c r="EX103">
        <v>21.17</v>
      </c>
      <c r="EY103">
        <v>58.88</v>
      </c>
      <c r="EZ103">
        <v>9.58</v>
      </c>
      <c r="FA103">
        <v>12.49</v>
      </c>
      <c r="FB103">
        <v>0.47</v>
      </c>
      <c r="FC103">
        <v>2017</v>
      </c>
      <c r="FD103">
        <v>29.36</v>
      </c>
      <c r="FE103">
        <v>4210</v>
      </c>
      <c r="FF103">
        <v>82.16</v>
      </c>
      <c r="FG103">
        <v>29.62</v>
      </c>
      <c r="FH103">
        <v>65</v>
      </c>
      <c r="FI103">
        <v>0</v>
      </c>
      <c r="FJ103">
        <v>65</v>
      </c>
      <c r="FK103">
        <v>0</v>
      </c>
      <c r="FL103">
        <v>8</v>
      </c>
      <c r="FM103">
        <v>0</v>
      </c>
      <c r="FN103">
        <v>8</v>
      </c>
      <c r="FO103">
        <v>0</v>
      </c>
      <c r="FP103">
        <v>1015</v>
      </c>
      <c r="FQ103">
        <v>0</v>
      </c>
      <c r="FR103">
        <v>1015</v>
      </c>
      <c r="FS103">
        <v>0</v>
      </c>
      <c r="FT103">
        <v>98.220078492935642</v>
      </c>
      <c r="FU103">
        <v>1.4202439318922839</v>
      </c>
      <c r="FV103">
        <v>0.36452360825987201</v>
      </c>
      <c r="FW103">
        <v>33.63872161097904</v>
      </c>
      <c r="FX103">
        <v>161.74694968766991</v>
      </c>
      <c r="FY103">
        <v>1.15287326250776</v>
      </c>
      <c r="FZ103">
        <v>272.29799765423218</v>
      </c>
      <c r="GA103">
        <v>195.38567129864899</v>
      </c>
      <c r="GB103">
        <v>82.783424502218523</v>
      </c>
      <c r="GC103">
        <v>63</v>
      </c>
      <c r="GD103">
        <v>99.049146825917063</v>
      </c>
      <c r="GE103">
        <v>0.9508531740829369</v>
      </c>
      <c r="GF103">
        <v>1.6</v>
      </c>
      <c r="GG103">
        <v>0</v>
      </c>
      <c r="GH103">
        <v>1</v>
      </c>
      <c r="GI103">
        <v>0</v>
      </c>
      <c r="GJ103">
        <v>0</v>
      </c>
      <c r="GK103">
        <v>1.3154240994525801</v>
      </c>
      <c r="GL103">
        <v>0</v>
      </c>
      <c r="GM103">
        <v>0.31578947368421051</v>
      </c>
      <c r="GN103">
        <v>31.888544891640869</v>
      </c>
      <c r="GO103">
        <v>3.0959752321981421E-2</v>
      </c>
      <c r="GP103">
        <v>0.92879256965944268</v>
      </c>
      <c r="GQ103">
        <v>90.092879256965944</v>
      </c>
      <c r="GR103">
        <v>323</v>
      </c>
      <c r="GS103">
        <v>3.03221986791285</v>
      </c>
      <c r="GT103">
        <v>1.6531406722568269</v>
      </c>
      <c r="GU103">
        <v>68.111455108359138</v>
      </c>
      <c r="GV103">
        <v>99.038461538461547</v>
      </c>
      <c r="GW103">
        <v>99.146110056925991</v>
      </c>
      <c r="GX103">
        <v>2.3260198964124879</v>
      </c>
      <c r="GY103">
        <v>57.527248161506918</v>
      </c>
      <c r="GZ103">
        <v>3.0619000000000001</v>
      </c>
      <c r="HA103">
        <v>38.611800000000002</v>
      </c>
      <c r="HB103">
        <v>0.84799999999999998</v>
      </c>
      <c r="HC103">
        <v>0.18</v>
      </c>
      <c r="HD103">
        <v>0.154</v>
      </c>
      <c r="HE103">
        <v>0.44900000000000001</v>
      </c>
      <c r="HF103">
        <v>0.151</v>
      </c>
      <c r="HG103">
        <v>6.6000000000000003E-2</v>
      </c>
      <c r="HH103">
        <v>2.5000000000000001E-2</v>
      </c>
      <c r="HI103">
        <v>4.2999999999999997E-2</v>
      </c>
      <c r="HJ103">
        <v>0.20699999999999999</v>
      </c>
      <c r="HK103">
        <v>0.56000000000000005</v>
      </c>
      <c r="HL103">
        <v>0.16500000000000001</v>
      </c>
      <c r="HM103">
        <v>617.20000000000005</v>
      </c>
      <c r="HN103">
        <v>1.837290044102468</v>
      </c>
      <c r="HO103">
        <v>498.22</v>
      </c>
      <c r="HP103">
        <v>430.9</v>
      </c>
      <c r="HQ103">
        <v>516.01</v>
      </c>
      <c r="HR103">
        <v>8.9</v>
      </c>
      <c r="HS103">
        <v>0</v>
      </c>
      <c r="HT103">
        <v>0</v>
      </c>
      <c r="HU103">
        <v>0</v>
      </c>
      <c r="HV103">
        <v>0</v>
      </c>
      <c r="HW103">
        <v>0</v>
      </c>
      <c r="KR103">
        <v>39.9</v>
      </c>
      <c r="KS103">
        <v>13.11</v>
      </c>
      <c r="KT103">
        <v>32.43</v>
      </c>
      <c r="KU103">
        <v>6.22</v>
      </c>
      <c r="KV103">
        <v>66.48</v>
      </c>
      <c r="KW103">
        <v>12.41</v>
      </c>
      <c r="KX103">
        <v>36.020000000000003</v>
      </c>
      <c r="KY103">
        <v>12.41</v>
      </c>
      <c r="KZ103">
        <v>2200.3186156583629</v>
      </c>
      <c r="LA103">
        <v>35.013868327402143</v>
      </c>
      <c r="LB103">
        <v>3026.2206272241988</v>
      </c>
      <c r="LC103">
        <v>16.578841637010679</v>
      </c>
      <c r="LD103">
        <v>1764.755489323843</v>
      </c>
      <c r="LE103">
        <v>36.941873665480429</v>
      </c>
      <c r="LF103">
        <v>1102.106683274021</v>
      </c>
      <c r="LG103">
        <v>61.739172597864773</v>
      </c>
      <c r="LH103">
        <v>83.34</v>
      </c>
      <c r="LI103">
        <v>91.38</v>
      </c>
      <c r="LJ103">
        <v>-107.39</v>
      </c>
      <c r="LK103">
        <v>23.42</v>
      </c>
      <c r="LL103">
        <v>12.09</v>
      </c>
      <c r="LM103">
        <v>4.25</v>
      </c>
      <c r="LN103">
        <v>2.25</v>
      </c>
      <c r="LO103">
        <v>0</v>
      </c>
      <c r="LP103">
        <v>0</v>
      </c>
      <c r="LQ103">
        <v>1.72</v>
      </c>
      <c r="LS103">
        <v>77.286274509803903</v>
      </c>
      <c r="LT103">
        <v>7.9021651964715298</v>
      </c>
      <c r="LU103">
        <v>9.7803921568627494</v>
      </c>
      <c r="LV103">
        <v>19707.737047144401</v>
      </c>
      <c r="LW103">
        <v>2494</v>
      </c>
      <c r="LX103">
        <v>1198</v>
      </c>
      <c r="LY103">
        <v>1239</v>
      </c>
      <c r="LZ103">
        <v>57</v>
      </c>
      <c r="MA103">
        <v>114</v>
      </c>
      <c r="MB103">
        <v>120</v>
      </c>
      <c r="MC103">
        <v>121</v>
      </c>
      <c r="MD103">
        <v>1120</v>
      </c>
      <c r="ME103">
        <v>592</v>
      </c>
      <c r="MF103">
        <v>383</v>
      </c>
      <c r="MG103">
        <v>44</v>
      </c>
      <c r="MH103">
        <v>255</v>
      </c>
      <c r="MI103">
        <v>133</v>
      </c>
      <c r="MJ103">
        <v>115</v>
      </c>
      <c r="MK103">
        <v>0.46370967741935498</v>
      </c>
      <c r="ML103">
        <v>8</v>
      </c>
      <c r="MM103">
        <v>13</v>
      </c>
      <c r="MN103">
        <v>12</v>
      </c>
      <c r="MO103">
        <v>27</v>
      </c>
      <c r="MP103">
        <v>75</v>
      </c>
      <c r="MQ103">
        <v>69</v>
      </c>
      <c r="MR103">
        <v>49</v>
      </c>
      <c r="MS103">
        <v>10</v>
      </c>
      <c r="MT103">
        <v>19708</v>
      </c>
      <c r="MU103">
        <v>4.1700670857266999</v>
      </c>
      <c r="MV103">
        <v>48.948905109489097</v>
      </c>
      <c r="MW103">
        <v>45.4838709677419</v>
      </c>
      <c r="MX103">
        <v>47.018726591760299</v>
      </c>
      <c r="MY103">
        <v>11010.713462846399</v>
      </c>
      <c r="MZ103">
        <v>4.7312058655430702</v>
      </c>
      <c r="NA103">
        <v>4.4756554307116101</v>
      </c>
      <c r="NB103">
        <v>100.112359550562</v>
      </c>
      <c r="NC103">
        <v>2063.9063670412002</v>
      </c>
      <c r="ND103">
        <v>0.44500000000000001</v>
      </c>
      <c r="NE103">
        <v>-1</v>
      </c>
      <c r="NF103">
        <v>43.478219371993013</v>
      </c>
      <c r="NG103">
        <v>3.4884089381445622</v>
      </c>
      <c r="NH103">
        <v>2</v>
      </c>
      <c r="NI103">
        <v>1</v>
      </c>
      <c r="NJ103">
        <v>4</v>
      </c>
      <c r="NK103">
        <v>2</v>
      </c>
      <c r="NL103">
        <v>0</v>
      </c>
      <c r="NM103">
        <v>0.22222222222222221</v>
      </c>
      <c r="NN103">
        <v>0.1111111111111111</v>
      </c>
      <c r="NO103">
        <v>0.44444444444444442</v>
      </c>
      <c r="NP103">
        <v>0.22222222222222221</v>
      </c>
      <c r="NQ103">
        <v>0</v>
      </c>
      <c r="NR103">
        <v>38.111111111111107</v>
      </c>
      <c r="NS103">
        <v>9</v>
      </c>
      <c r="NT103">
        <v>0.55555555555555558</v>
      </c>
      <c r="NU103">
        <v>9</v>
      </c>
      <c r="OE103">
        <v>3</v>
      </c>
      <c r="OF103">
        <v>34.072738095238087</v>
      </c>
      <c r="OG103">
        <v>7</v>
      </c>
      <c r="OH103">
        <v>0</v>
      </c>
      <c r="OI103">
        <v>0.14285714285714279</v>
      </c>
      <c r="OJ103">
        <v>0.14285714285714279</v>
      </c>
      <c r="OK103">
        <v>0</v>
      </c>
      <c r="OL103">
        <v>0.42857142857142849</v>
      </c>
      <c r="OM103">
        <v>0.2857142857142857</v>
      </c>
      <c r="ON103">
        <v>0</v>
      </c>
      <c r="OO103">
        <v>38</v>
      </c>
      <c r="OP103">
        <v>39</v>
      </c>
      <c r="OQ103">
        <v>221</v>
      </c>
      <c r="OR103">
        <v>161</v>
      </c>
      <c r="OS103">
        <v>74</v>
      </c>
      <c r="OT103">
        <v>7.1294559099437146E-2</v>
      </c>
      <c r="OU103">
        <v>7.3170731707317069E-2</v>
      </c>
      <c r="OV103">
        <v>0.41463414634146339</v>
      </c>
      <c r="OW103">
        <v>0.30206378986866789</v>
      </c>
      <c r="OX103">
        <v>0.13883677298311439</v>
      </c>
      <c r="OY103">
        <v>45.66228893058161</v>
      </c>
      <c r="OZ103">
        <v>533</v>
      </c>
      <c r="PA103">
        <v>0.51637764932562624</v>
      </c>
      <c r="PB103">
        <v>519</v>
      </c>
      <c r="PC103">
        <v>6.5702523369173669</v>
      </c>
      <c r="PD103">
        <v>7140</v>
      </c>
      <c r="PE103">
        <v>0.29649859943977591</v>
      </c>
      <c r="PF103">
        <v>0.23571428571428571</v>
      </c>
      <c r="PG103">
        <v>0.23865546218487399</v>
      </c>
      <c r="PH103">
        <v>0.18445378151260511</v>
      </c>
      <c r="PI103">
        <v>4.3977591036414569E-2</v>
      </c>
      <c r="PJ103">
        <v>5.602240896358543E-4</v>
      </c>
      <c r="PK103">
        <v>1.400560224089636E-4</v>
      </c>
      <c r="PL103">
        <v>1985</v>
      </c>
      <c r="PM103">
        <v>1368</v>
      </c>
      <c r="PN103">
        <v>2607</v>
      </c>
      <c r="PO103">
        <v>2634</v>
      </c>
      <c r="PP103">
        <v>2385</v>
      </c>
      <c r="PQ103">
        <v>18.10133831026948</v>
      </c>
      <c r="PR103">
        <v>12.47937909686817</v>
      </c>
      <c r="PS103">
        <v>23.73975782957028</v>
      </c>
      <c r="PT103">
        <v>23.98888383102695</v>
      </c>
      <c r="PU103">
        <v>21.728960305899491</v>
      </c>
      <c r="PV103">
        <v>44.215685053380781</v>
      </c>
      <c r="PW103">
        <v>0.50071174377224203</v>
      </c>
    </row>
    <row r="104" spans="1:439" x14ac:dyDescent="0.3">
      <c r="A104" t="s">
        <v>800</v>
      </c>
      <c r="B104" t="s">
        <v>813</v>
      </c>
      <c r="C104">
        <v>6</v>
      </c>
      <c r="D104" t="s">
        <v>817</v>
      </c>
      <c r="E104" t="s">
        <v>821</v>
      </c>
      <c r="F104" t="s">
        <v>209</v>
      </c>
      <c r="G104" t="s">
        <v>702</v>
      </c>
      <c r="H104" t="s">
        <v>703</v>
      </c>
      <c r="I104" t="s">
        <v>704</v>
      </c>
      <c r="J104" t="s">
        <v>705</v>
      </c>
      <c r="K104">
        <v>10.605363000000001</v>
      </c>
      <c r="L104">
        <v>48.955274000000003</v>
      </c>
      <c r="M104" t="s">
        <v>799</v>
      </c>
      <c r="N104" t="s">
        <v>706</v>
      </c>
      <c r="O104" t="s">
        <v>707</v>
      </c>
      <c r="P104" t="s">
        <v>827</v>
      </c>
      <c r="Q104">
        <v>2</v>
      </c>
      <c r="R104">
        <v>22</v>
      </c>
      <c r="S104">
        <v>55</v>
      </c>
      <c r="T104">
        <v>77</v>
      </c>
      <c r="U104">
        <v>225</v>
      </c>
      <c r="V104">
        <v>0</v>
      </c>
      <c r="W104" t="s">
        <v>900</v>
      </c>
      <c r="X104">
        <v>100</v>
      </c>
      <c r="Y104">
        <v>118.25</v>
      </c>
      <c r="Z104">
        <v>6.5959069767441862</v>
      </c>
      <c r="AA104">
        <v>2.6166805073995771</v>
      </c>
      <c r="AB104">
        <v>2.6399044397462998</v>
      </c>
      <c r="AC104">
        <v>11.60280761099366</v>
      </c>
      <c r="AD104">
        <v>18.897742071881609</v>
      </c>
      <c r="AE104">
        <v>61.078799999999987</v>
      </c>
      <c r="AF104">
        <v>552.21346300211417</v>
      </c>
      <c r="AG104">
        <v>117.3188160676533</v>
      </c>
      <c r="AH104">
        <v>2.177775898520085</v>
      </c>
      <c r="AI104">
        <v>4.6399340380549683</v>
      </c>
      <c r="AJ104">
        <v>13.81087526427061</v>
      </c>
      <c r="AK104">
        <v>74593</v>
      </c>
      <c r="AL104">
        <v>96</v>
      </c>
      <c r="AM104">
        <v>1</v>
      </c>
      <c r="AN104">
        <v>112.3</v>
      </c>
      <c r="AO104">
        <v>39.89</v>
      </c>
      <c r="AP104">
        <v>2.27</v>
      </c>
      <c r="AQ104">
        <v>51.55</v>
      </c>
      <c r="AR104">
        <v>63.692935299303393</v>
      </c>
      <c r="AS104">
        <v>5.42</v>
      </c>
      <c r="AT104">
        <v>115.11</v>
      </c>
      <c r="AU104">
        <v>11226</v>
      </c>
      <c r="AV104">
        <v>95.13559322033899</v>
      </c>
      <c r="AW104">
        <v>5712</v>
      </c>
      <c r="AX104">
        <v>5514</v>
      </c>
      <c r="AY104">
        <v>2.12</v>
      </c>
      <c r="AZ104">
        <v>-15.4</v>
      </c>
      <c r="BA104">
        <v>44.272946730803497</v>
      </c>
      <c r="BB104">
        <v>14.414483821263479</v>
      </c>
      <c r="BC104">
        <v>130.74</v>
      </c>
      <c r="BD104">
        <v>0.49118457309386759</v>
      </c>
      <c r="BE104">
        <v>361</v>
      </c>
      <c r="BF104">
        <v>351</v>
      </c>
      <c r="BG104">
        <v>409</v>
      </c>
      <c r="BH104">
        <v>523</v>
      </c>
      <c r="BI104">
        <v>311</v>
      </c>
      <c r="BJ104">
        <v>212</v>
      </c>
      <c r="BK104">
        <v>488</v>
      </c>
      <c r="BL104">
        <v>627</v>
      </c>
      <c r="BM104">
        <v>692</v>
      </c>
      <c r="BN104">
        <v>673</v>
      </c>
      <c r="BO104">
        <v>614</v>
      </c>
      <c r="BP104">
        <v>622</v>
      </c>
      <c r="BQ104">
        <v>749</v>
      </c>
      <c r="BR104">
        <v>855</v>
      </c>
      <c r="BS104">
        <v>932</v>
      </c>
      <c r="BT104">
        <v>1302</v>
      </c>
      <c r="BU104">
        <v>1084</v>
      </c>
      <c r="BV104">
        <v>11203</v>
      </c>
      <c r="BW104">
        <v>181</v>
      </c>
      <c r="BX104">
        <v>196</v>
      </c>
      <c r="BY104">
        <v>200</v>
      </c>
      <c r="BZ104">
        <v>264</v>
      </c>
      <c r="CA104">
        <v>155</v>
      </c>
      <c r="CB104">
        <v>110</v>
      </c>
      <c r="CC104">
        <v>281</v>
      </c>
      <c r="CD104">
        <v>353</v>
      </c>
      <c r="CE104">
        <v>367</v>
      </c>
      <c r="CF104">
        <v>356</v>
      </c>
      <c r="CG104">
        <v>306</v>
      </c>
      <c r="CH104">
        <v>332</v>
      </c>
      <c r="CI104">
        <v>379</v>
      </c>
      <c r="CJ104">
        <v>431</v>
      </c>
      <c r="CK104">
        <v>472</v>
      </c>
      <c r="CL104">
        <v>646</v>
      </c>
      <c r="CM104">
        <v>466</v>
      </c>
      <c r="CN104">
        <v>5701</v>
      </c>
      <c r="CO104">
        <v>180</v>
      </c>
      <c r="CP104">
        <v>155</v>
      </c>
      <c r="CQ104">
        <v>209</v>
      </c>
      <c r="CR104">
        <v>259</v>
      </c>
      <c r="CS104">
        <v>156</v>
      </c>
      <c r="CT104">
        <v>102</v>
      </c>
      <c r="CU104">
        <v>207</v>
      </c>
      <c r="CV104">
        <v>274</v>
      </c>
      <c r="CW104">
        <v>325</v>
      </c>
      <c r="CX104">
        <v>317</v>
      </c>
      <c r="CY104">
        <v>308</v>
      </c>
      <c r="CZ104">
        <v>290</v>
      </c>
      <c r="DA104">
        <v>370</v>
      </c>
      <c r="DB104">
        <v>424</v>
      </c>
      <c r="DC104">
        <v>460</v>
      </c>
      <c r="DD104">
        <v>656</v>
      </c>
      <c r="DE104">
        <v>618</v>
      </c>
      <c r="DF104">
        <v>5502</v>
      </c>
      <c r="DG104">
        <v>0.104333622581798</v>
      </c>
      <c r="DH104">
        <v>14.6</v>
      </c>
      <c r="DI104">
        <v>81.099999999999994</v>
      </c>
      <c r="DJ104">
        <v>29.62</v>
      </c>
      <c r="DK104">
        <v>91.58</v>
      </c>
      <c r="DL104">
        <v>15.94</v>
      </c>
      <c r="DM104">
        <v>33.4597345448067</v>
      </c>
      <c r="DN104">
        <v>138.2241359344379</v>
      </c>
      <c r="DO104">
        <v>104.7644013896312</v>
      </c>
      <c r="DP104">
        <v>0</v>
      </c>
      <c r="DQ104">
        <v>19.7</v>
      </c>
      <c r="DR104">
        <v>0</v>
      </c>
      <c r="DS104">
        <v>0</v>
      </c>
      <c r="DT104">
        <v>0</v>
      </c>
      <c r="DV104">
        <v>5.0999999999999996</v>
      </c>
      <c r="DW104">
        <v>21</v>
      </c>
      <c r="DX104">
        <v>111.21</v>
      </c>
      <c r="DY104">
        <v>24.59</v>
      </c>
      <c r="DZ104">
        <v>6.56</v>
      </c>
      <c r="EA104">
        <v>10.57</v>
      </c>
      <c r="EB104">
        <v>10.039999999999999</v>
      </c>
      <c r="EC104">
        <v>-8.5299999999999994</v>
      </c>
      <c r="ED104">
        <v>4.51</v>
      </c>
      <c r="EE104">
        <v>9.8800000000000008</v>
      </c>
      <c r="EF104">
        <v>1.87</v>
      </c>
      <c r="EG104">
        <v>3039.2964699534041</v>
      </c>
      <c r="EH104">
        <v>10.9379671423467</v>
      </c>
      <c r="EI104">
        <v>81.44</v>
      </c>
      <c r="EJ104">
        <v>24828.87723142705</v>
      </c>
      <c r="EK104">
        <v>1406.9158239800461</v>
      </c>
      <c r="EL104">
        <v>468.19514608943518</v>
      </c>
      <c r="EM104">
        <v>34.43</v>
      </c>
      <c r="EN104">
        <v>37.36</v>
      </c>
      <c r="EO104">
        <v>0.6</v>
      </c>
      <c r="EP104">
        <v>6.1</v>
      </c>
      <c r="EQ104">
        <v>14.47</v>
      </c>
      <c r="ER104">
        <v>9.09</v>
      </c>
      <c r="ES104">
        <v>2.39</v>
      </c>
      <c r="ET104">
        <v>12.6</v>
      </c>
      <c r="EU104">
        <v>1.52</v>
      </c>
      <c r="EV104">
        <v>46872</v>
      </c>
      <c r="EW104">
        <v>3615.72</v>
      </c>
      <c r="EX104">
        <v>26.3</v>
      </c>
      <c r="EY104">
        <v>69.38</v>
      </c>
      <c r="EZ104">
        <v>11.28</v>
      </c>
      <c r="FA104">
        <v>11.57</v>
      </c>
      <c r="FB104">
        <v>0.43</v>
      </c>
      <c r="FC104">
        <v>4234</v>
      </c>
      <c r="FD104">
        <v>26.57</v>
      </c>
      <c r="FE104">
        <v>4943</v>
      </c>
      <c r="FF104">
        <v>62.61</v>
      </c>
      <c r="FG104">
        <v>22.38</v>
      </c>
      <c r="FH104">
        <v>47</v>
      </c>
      <c r="FI104">
        <v>0</v>
      </c>
      <c r="FJ104">
        <v>47</v>
      </c>
      <c r="FK104">
        <v>0</v>
      </c>
      <c r="FL104">
        <v>17</v>
      </c>
      <c r="FM104">
        <v>0</v>
      </c>
      <c r="FN104">
        <v>17</v>
      </c>
      <c r="FO104">
        <v>0</v>
      </c>
      <c r="FP104">
        <v>1420</v>
      </c>
      <c r="FQ104">
        <v>0</v>
      </c>
      <c r="FR104">
        <v>1420</v>
      </c>
      <c r="FS104">
        <v>0</v>
      </c>
      <c r="FT104">
        <v>78.133189509306249</v>
      </c>
      <c r="FU104">
        <v>16.827239655437619</v>
      </c>
      <c r="FV104">
        <v>5.0380187663436393</v>
      </c>
      <c r="FW104">
        <v>44.071709817788623</v>
      </c>
      <c r="FX104">
        <v>110.3008630988725</v>
      </c>
      <c r="FY104">
        <v>3.866178829618665</v>
      </c>
      <c r="FZ104">
        <v>669.67832736912362</v>
      </c>
      <c r="GA104">
        <v>154.37257291666111</v>
      </c>
      <c r="GB104">
        <v>71.451075158551021</v>
      </c>
      <c r="GC104">
        <v>60.9</v>
      </c>
      <c r="GD104">
        <v>99.677744351327959</v>
      </c>
      <c r="GE104">
        <v>0.32225564867204071</v>
      </c>
      <c r="GF104">
        <v>1.695402298850575</v>
      </c>
      <c r="GG104">
        <v>0</v>
      </c>
      <c r="GH104">
        <v>1</v>
      </c>
      <c r="GI104">
        <v>0</v>
      </c>
      <c r="GJ104">
        <v>0</v>
      </c>
      <c r="GK104">
        <v>0.56676424301956752</v>
      </c>
      <c r="GL104">
        <v>0</v>
      </c>
      <c r="GM104">
        <v>0.28000000000000003</v>
      </c>
      <c r="GN104">
        <v>10.93333333333333</v>
      </c>
      <c r="GO104">
        <v>0</v>
      </c>
      <c r="GP104">
        <v>0</v>
      </c>
      <c r="GQ104">
        <v>93.86666666666666</v>
      </c>
      <c r="GR104">
        <v>375</v>
      </c>
      <c r="GS104">
        <v>2.3824807440899192</v>
      </c>
      <c r="GT104">
        <v>2.4291879892579482</v>
      </c>
      <c r="GU104">
        <v>89.066666666666663</v>
      </c>
      <c r="GV104">
        <v>100</v>
      </c>
      <c r="GW104">
        <v>99.935400516795866</v>
      </c>
      <c r="GX104">
        <v>1.308242143361535</v>
      </c>
      <c r="GY104">
        <v>72.720171646425939</v>
      </c>
      <c r="GZ104">
        <v>3.0442999999999998</v>
      </c>
      <c r="HA104">
        <v>41.311599999999999</v>
      </c>
      <c r="HB104">
        <v>0.84599999999999997</v>
      </c>
      <c r="HC104">
        <v>0.185</v>
      </c>
      <c r="HD104">
        <v>0.10199999999999999</v>
      </c>
      <c r="HE104">
        <v>0.49099999999999999</v>
      </c>
      <c r="HF104">
        <v>0.152</v>
      </c>
      <c r="HG104">
        <v>7.0000000000000007E-2</v>
      </c>
      <c r="HH104">
        <v>2.1000000000000001E-2</v>
      </c>
      <c r="HI104">
        <v>2.5999999999999999E-2</v>
      </c>
      <c r="HJ104">
        <v>0.20399999999999999</v>
      </c>
      <c r="HK104">
        <v>0.59599999999999997</v>
      </c>
      <c r="HL104">
        <v>0.153</v>
      </c>
      <c r="HM104">
        <v>691.9</v>
      </c>
      <c r="HN104">
        <v>1.911130831643002</v>
      </c>
      <c r="HO104">
        <v>383.04</v>
      </c>
      <c r="HP104">
        <v>399.5</v>
      </c>
      <c r="HQ104">
        <v>383.04</v>
      </c>
      <c r="HR104">
        <v>8.91</v>
      </c>
      <c r="HS104">
        <v>7</v>
      </c>
      <c r="HT104">
        <v>6</v>
      </c>
      <c r="HU104">
        <v>1</v>
      </c>
      <c r="HV104">
        <v>0</v>
      </c>
      <c r="HW104">
        <v>62.355246748619273</v>
      </c>
      <c r="KR104">
        <v>70.3</v>
      </c>
      <c r="KS104">
        <v>16.36</v>
      </c>
      <c r="KT104">
        <v>38.409999999999997</v>
      </c>
      <c r="KU104">
        <v>37.15</v>
      </c>
      <c r="KV104">
        <v>81.62</v>
      </c>
      <c r="KW104">
        <v>40.43</v>
      </c>
      <c r="KX104">
        <v>17.02</v>
      </c>
      <c r="KY104">
        <v>16.579999999999998</v>
      </c>
      <c r="KZ104">
        <v>2258.832839836095</v>
      </c>
      <c r="LA104">
        <v>31.120350080171029</v>
      </c>
      <c r="LB104">
        <v>2695.371291644396</v>
      </c>
      <c r="LC104">
        <v>32.850389274897559</v>
      </c>
      <c r="LD104">
        <v>2027.472803313736</v>
      </c>
      <c r="LE104">
        <v>50.744069125244962</v>
      </c>
      <c r="LF104">
        <v>883.5865945127382</v>
      </c>
      <c r="LG104">
        <v>77.731286299661491</v>
      </c>
      <c r="LH104">
        <v>76.760000000000005</v>
      </c>
      <c r="LI104">
        <v>80.11</v>
      </c>
      <c r="LJ104">
        <v>-16.77</v>
      </c>
      <c r="LK104">
        <v>18.64</v>
      </c>
      <c r="LL104">
        <v>9.0399999999999991</v>
      </c>
      <c r="LM104">
        <v>3.01</v>
      </c>
      <c r="LN104">
        <v>0.89</v>
      </c>
      <c r="LO104">
        <v>0</v>
      </c>
      <c r="LP104">
        <v>0</v>
      </c>
      <c r="LQ104">
        <v>18.190000000000001</v>
      </c>
      <c r="LS104">
        <v>99.267657992565105</v>
      </c>
      <c r="LT104">
        <v>9.0610790634543594</v>
      </c>
      <c r="LU104">
        <v>10.955390334572501</v>
      </c>
      <c r="LV104">
        <v>26702.509884994499</v>
      </c>
      <c r="LW104">
        <v>2947</v>
      </c>
      <c r="LX104">
        <v>1315</v>
      </c>
      <c r="LY104">
        <v>1569</v>
      </c>
      <c r="LZ104">
        <v>63</v>
      </c>
      <c r="MA104">
        <v>184</v>
      </c>
      <c r="MB104">
        <v>74</v>
      </c>
      <c r="MC104">
        <v>321</v>
      </c>
      <c r="MD104">
        <v>803</v>
      </c>
      <c r="ME104">
        <v>1051</v>
      </c>
      <c r="MF104">
        <v>471</v>
      </c>
      <c r="MG104">
        <v>43</v>
      </c>
      <c r="MH104">
        <v>269</v>
      </c>
      <c r="MI104">
        <v>149</v>
      </c>
      <c r="MJ104">
        <v>112</v>
      </c>
      <c r="MK104">
        <v>0.42911877394636</v>
      </c>
      <c r="ML104">
        <v>9</v>
      </c>
      <c r="MM104">
        <v>15</v>
      </c>
      <c r="MN104">
        <v>17</v>
      </c>
      <c r="MO104">
        <v>36</v>
      </c>
      <c r="MP104">
        <v>75</v>
      </c>
      <c r="MQ104">
        <v>84</v>
      </c>
      <c r="MR104">
        <v>33</v>
      </c>
      <c r="MS104">
        <v>9</v>
      </c>
      <c r="MT104">
        <v>26703</v>
      </c>
      <c r="MU104">
        <v>4.9203076994646198</v>
      </c>
      <c r="MV104">
        <v>49.118110236220502</v>
      </c>
      <c r="MW104">
        <v>46.494949494949502</v>
      </c>
      <c r="MX104">
        <v>47.875536480686698</v>
      </c>
      <c r="MY104">
        <v>18878.872110300399</v>
      </c>
      <c r="MZ104">
        <v>5.6096346716738203</v>
      </c>
      <c r="NA104">
        <v>4.4420600858369097</v>
      </c>
      <c r="NB104">
        <v>131.66952789699599</v>
      </c>
      <c r="NC104">
        <v>3248.5236051502202</v>
      </c>
      <c r="ND104">
        <v>0.44500000000000001</v>
      </c>
      <c r="NE104">
        <v>-1</v>
      </c>
      <c r="NF104">
        <v>26.940692188806111</v>
      </c>
      <c r="NG104">
        <v>1.639311359783777</v>
      </c>
      <c r="NH104">
        <v>16</v>
      </c>
      <c r="NI104">
        <v>5</v>
      </c>
      <c r="NJ104">
        <v>18</v>
      </c>
      <c r="NK104">
        <v>20</v>
      </c>
      <c r="NL104">
        <v>20</v>
      </c>
      <c r="NM104">
        <v>0.20253164556962031</v>
      </c>
      <c r="NN104">
        <v>6.3291139240506333E-2</v>
      </c>
      <c r="NO104">
        <v>0.22784810126582281</v>
      </c>
      <c r="NP104">
        <v>0.25316455696202528</v>
      </c>
      <c r="NQ104">
        <v>0.25316455696202528</v>
      </c>
      <c r="NR104">
        <v>46.734177215189867</v>
      </c>
      <c r="NS104">
        <v>79</v>
      </c>
      <c r="NT104">
        <v>0.48101265822784811</v>
      </c>
      <c r="NU104">
        <v>79</v>
      </c>
      <c r="NV104">
        <v>8.1156186868686877</v>
      </c>
      <c r="NW104">
        <v>6</v>
      </c>
      <c r="NX104">
        <v>0.5</v>
      </c>
      <c r="NY104">
        <v>0</v>
      </c>
      <c r="NZ104">
        <v>0</v>
      </c>
      <c r="OA104">
        <v>0.5</v>
      </c>
      <c r="OB104">
        <v>0</v>
      </c>
      <c r="OC104">
        <v>0</v>
      </c>
      <c r="OD104">
        <v>0</v>
      </c>
      <c r="OE104">
        <v>3.5666666666666669</v>
      </c>
      <c r="OF104">
        <v>11.092759722222221</v>
      </c>
      <c r="OG104">
        <v>60</v>
      </c>
      <c r="OH104">
        <v>0.1166666666666667</v>
      </c>
      <c r="OI104">
        <v>0.28333333333333333</v>
      </c>
      <c r="OJ104">
        <v>0.3</v>
      </c>
      <c r="OK104">
        <v>0.1333333333333333</v>
      </c>
      <c r="OL104">
        <v>0.1333333333333333</v>
      </c>
      <c r="OM104">
        <v>3.3333333333333333E-2</v>
      </c>
      <c r="ON104">
        <v>0</v>
      </c>
      <c r="OO104">
        <v>15</v>
      </c>
      <c r="OP104">
        <v>35</v>
      </c>
      <c r="OQ104">
        <v>92</v>
      </c>
      <c r="OR104">
        <v>110</v>
      </c>
      <c r="OS104">
        <v>44</v>
      </c>
      <c r="OT104">
        <v>5.0675675675675678E-2</v>
      </c>
      <c r="OU104">
        <v>0.1182432432432432</v>
      </c>
      <c r="OV104">
        <v>0.3108108108108108</v>
      </c>
      <c r="OW104">
        <v>0.3716216216216216</v>
      </c>
      <c r="OX104">
        <v>0.14864864864864871</v>
      </c>
      <c r="OY104">
        <v>47.608108108108112</v>
      </c>
      <c r="OZ104">
        <v>296</v>
      </c>
      <c r="PA104">
        <v>0.3914590747330961</v>
      </c>
      <c r="PB104">
        <v>281</v>
      </c>
      <c r="PC104">
        <v>17.865881697911089</v>
      </c>
      <c r="PD104">
        <v>1867</v>
      </c>
      <c r="PE104">
        <v>3.7493304767005891E-3</v>
      </c>
      <c r="PF104">
        <v>4.5527584359935723E-2</v>
      </c>
      <c r="PG104">
        <v>0.19603642206748789</v>
      </c>
      <c r="PH104">
        <v>0.45206213176218529</v>
      </c>
      <c r="PI104">
        <v>0.27262988752008571</v>
      </c>
      <c r="PJ104">
        <v>2.9994643813604709E-2</v>
      </c>
      <c r="PK104">
        <v>0</v>
      </c>
      <c r="PL104">
        <v>1910</v>
      </c>
      <c r="PM104">
        <v>1377</v>
      </c>
      <c r="PN104">
        <v>2601</v>
      </c>
      <c r="PO104">
        <v>2560</v>
      </c>
      <c r="PP104">
        <v>2330</v>
      </c>
      <c r="PQ104">
        <v>17.698470381014179</v>
      </c>
      <c r="PR104">
        <v>12.744164271808661</v>
      </c>
      <c r="PS104">
        <v>24.116353017521089</v>
      </c>
      <c r="PT104">
        <v>23.71714100305924</v>
      </c>
      <c r="PU104">
        <v>21.593761008621492</v>
      </c>
      <c r="PV104">
        <v>44.272946730803497</v>
      </c>
      <c r="PW104">
        <v>0.49118118653126669</v>
      </c>
    </row>
    <row r="105" spans="1:439" x14ac:dyDescent="0.3">
      <c r="A105" t="s">
        <v>800</v>
      </c>
      <c r="B105" t="s">
        <v>813</v>
      </c>
      <c r="C105">
        <v>6</v>
      </c>
      <c r="D105" t="s">
        <v>817</v>
      </c>
      <c r="E105" t="s">
        <v>821</v>
      </c>
      <c r="F105" t="s">
        <v>209</v>
      </c>
      <c r="G105" t="s">
        <v>584</v>
      </c>
      <c r="H105" t="s">
        <v>589</v>
      </c>
      <c r="I105" t="s">
        <v>590</v>
      </c>
      <c r="J105" t="s">
        <v>587</v>
      </c>
      <c r="K105">
        <v>9.0577699999999997</v>
      </c>
      <c r="L105">
        <v>47.821517999999998</v>
      </c>
      <c r="M105" s="22" t="s">
        <v>798</v>
      </c>
      <c r="N105" t="s">
        <v>1063</v>
      </c>
      <c r="O105" t="s">
        <v>588</v>
      </c>
      <c r="P105" t="s">
        <v>510</v>
      </c>
      <c r="Q105">
        <v>2</v>
      </c>
      <c r="R105">
        <v>22</v>
      </c>
      <c r="S105">
        <v>55</v>
      </c>
      <c r="T105">
        <v>77</v>
      </c>
      <c r="U105">
        <v>225</v>
      </c>
      <c r="V105">
        <v>0</v>
      </c>
      <c r="W105" t="s">
        <v>900</v>
      </c>
      <c r="X105">
        <v>100</v>
      </c>
      <c r="Y105">
        <v>242.47</v>
      </c>
      <c r="Z105">
        <v>7.352926135191983</v>
      </c>
      <c r="AA105">
        <v>2.2953465170948979</v>
      </c>
      <c r="AB105">
        <v>2.6262836639584282</v>
      </c>
      <c r="AC105">
        <v>37.708557759722858</v>
      </c>
      <c r="AD105">
        <v>19.111147770858249</v>
      </c>
      <c r="AE105">
        <v>91.830565843197107</v>
      </c>
      <c r="AF105">
        <v>100.8465142079433</v>
      </c>
      <c r="AG105">
        <v>103.8312780962593</v>
      </c>
      <c r="AH105">
        <v>3.057463191322638</v>
      </c>
      <c r="AI105">
        <v>4.0065991669072458</v>
      </c>
      <c r="AJ105">
        <v>12.730185177547741</v>
      </c>
      <c r="AK105">
        <v>76476</v>
      </c>
      <c r="AL105">
        <v>0</v>
      </c>
      <c r="AM105">
        <v>7</v>
      </c>
      <c r="AN105">
        <v>127.83</v>
      </c>
      <c r="AO105">
        <v>37.4</v>
      </c>
      <c r="AP105">
        <v>2.27</v>
      </c>
      <c r="AQ105">
        <v>47.05</v>
      </c>
      <c r="AR105">
        <v>43.677600642275493</v>
      </c>
      <c r="AS105">
        <v>3.19</v>
      </c>
      <c r="AT105">
        <v>363.25</v>
      </c>
      <c r="AU105">
        <v>34640</v>
      </c>
      <c r="AV105">
        <v>143.14049586776861</v>
      </c>
      <c r="AW105">
        <v>17145</v>
      </c>
      <c r="AX105">
        <v>17495</v>
      </c>
      <c r="AY105">
        <v>9.7899999999999991</v>
      </c>
      <c r="AZ105">
        <v>-34.6</v>
      </c>
      <c r="BA105">
        <v>44.226466512702082</v>
      </c>
      <c r="BB105">
        <v>19.34331025240116</v>
      </c>
      <c r="BC105">
        <v>190.2</v>
      </c>
      <c r="BD105">
        <v>0.50497474510748219</v>
      </c>
      <c r="BE105">
        <v>956</v>
      </c>
      <c r="BF105">
        <v>1112</v>
      </c>
      <c r="BG105">
        <v>1553</v>
      </c>
      <c r="BH105">
        <v>1707</v>
      </c>
      <c r="BI105">
        <v>1089</v>
      </c>
      <c r="BJ105">
        <v>693</v>
      </c>
      <c r="BK105">
        <v>1696</v>
      </c>
      <c r="BL105">
        <v>1808</v>
      </c>
      <c r="BM105">
        <v>1995</v>
      </c>
      <c r="BN105">
        <v>2252</v>
      </c>
      <c r="BO105">
        <v>2196</v>
      </c>
      <c r="BP105">
        <v>1984</v>
      </c>
      <c r="BQ105">
        <v>2417</v>
      </c>
      <c r="BR105">
        <v>2982</v>
      </c>
      <c r="BS105">
        <v>2897</v>
      </c>
      <c r="BT105">
        <v>4118</v>
      </c>
      <c r="BU105">
        <v>3429</v>
      </c>
      <c r="BV105">
        <v>34739</v>
      </c>
      <c r="BW105">
        <v>500</v>
      </c>
      <c r="BX105">
        <v>582</v>
      </c>
      <c r="BY105">
        <v>796</v>
      </c>
      <c r="BZ105">
        <v>877</v>
      </c>
      <c r="CA105">
        <v>531</v>
      </c>
      <c r="CB105">
        <v>373</v>
      </c>
      <c r="CC105">
        <v>917</v>
      </c>
      <c r="CD105">
        <v>918</v>
      </c>
      <c r="CE105">
        <v>1021</v>
      </c>
      <c r="CF105">
        <v>1105</v>
      </c>
      <c r="CG105">
        <v>1095</v>
      </c>
      <c r="CH105">
        <v>954</v>
      </c>
      <c r="CI105">
        <v>1165</v>
      </c>
      <c r="CJ105">
        <v>1445</v>
      </c>
      <c r="CK105">
        <v>1431</v>
      </c>
      <c r="CL105">
        <v>2013</v>
      </c>
      <c r="CM105">
        <v>1467</v>
      </c>
      <c r="CN105">
        <v>17197</v>
      </c>
      <c r="CO105">
        <v>456</v>
      </c>
      <c r="CP105">
        <v>530</v>
      </c>
      <c r="CQ105">
        <v>757</v>
      </c>
      <c r="CR105">
        <v>830</v>
      </c>
      <c r="CS105">
        <v>558</v>
      </c>
      <c r="CT105">
        <v>320</v>
      </c>
      <c r="CU105">
        <v>779</v>
      </c>
      <c r="CV105">
        <v>890</v>
      </c>
      <c r="CW105">
        <v>974</v>
      </c>
      <c r="CX105">
        <v>1147</v>
      </c>
      <c r="CY105">
        <v>1101</v>
      </c>
      <c r="CZ105">
        <v>1030</v>
      </c>
      <c r="DA105">
        <v>1252</v>
      </c>
      <c r="DB105">
        <v>1537</v>
      </c>
      <c r="DC105">
        <v>1466</v>
      </c>
      <c r="DD105">
        <v>2105</v>
      </c>
      <c r="DE105">
        <v>1962</v>
      </c>
      <c r="DF105">
        <v>17542</v>
      </c>
      <c r="DG105">
        <v>0.15722156900276199</v>
      </c>
      <c r="DH105">
        <v>23.4</v>
      </c>
      <c r="DI105">
        <v>76.5</v>
      </c>
      <c r="DJ105">
        <v>33.020000000000003</v>
      </c>
      <c r="DK105">
        <v>89.28</v>
      </c>
      <c r="DL105">
        <v>14.15</v>
      </c>
      <c r="DM105">
        <v>59.596002886836033</v>
      </c>
      <c r="DN105">
        <v>199.42511951501149</v>
      </c>
      <c r="DO105">
        <v>139.82406755196311</v>
      </c>
      <c r="DP105">
        <v>19.363207274826792</v>
      </c>
      <c r="DQ105">
        <v>14.34</v>
      </c>
      <c r="DR105">
        <v>60.98</v>
      </c>
      <c r="DS105">
        <v>0</v>
      </c>
      <c r="DT105">
        <v>0</v>
      </c>
      <c r="DV105">
        <v>5.3</v>
      </c>
      <c r="DW105">
        <v>33.6</v>
      </c>
      <c r="DX105">
        <v>116.7</v>
      </c>
      <c r="DY105">
        <v>31.51</v>
      </c>
      <c r="DZ105">
        <v>7.78</v>
      </c>
      <c r="EA105">
        <v>11.24</v>
      </c>
      <c r="EB105">
        <v>4.54</v>
      </c>
      <c r="EC105">
        <v>25.44</v>
      </c>
      <c r="ED105">
        <v>-13.76</v>
      </c>
      <c r="EE105">
        <v>4.8</v>
      </c>
      <c r="EF105">
        <v>4.1100000000000003</v>
      </c>
      <c r="EG105">
        <v>6099.7785130294496</v>
      </c>
      <c r="EH105">
        <v>36.572694211260291</v>
      </c>
      <c r="EI105">
        <v>75.05</v>
      </c>
      <c r="EJ105">
        <v>27315.514308891459</v>
      </c>
      <c r="EK105">
        <v>1570.171844110854</v>
      </c>
      <c r="EL105">
        <v>493.46721709006943</v>
      </c>
      <c r="EM105">
        <v>15.9</v>
      </c>
      <c r="EN105">
        <v>39.97</v>
      </c>
      <c r="EO105">
        <v>0.39</v>
      </c>
      <c r="EP105">
        <v>4.9800000000000004</v>
      </c>
      <c r="EQ105">
        <v>10.8</v>
      </c>
      <c r="ER105">
        <v>9.8699999999999992</v>
      </c>
      <c r="ES105">
        <v>4.58</v>
      </c>
      <c r="ET105">
        <v>9.2100000000000009</v>
      </c>
      <c r="EU105">
        <v>4.4000000000000004</v>
      </c>
      <c r="EV105">
        <v>43696</v>
      </c>
      <c r="EW105">
        <v>3557.13</v>
      </c>
      <c r="EX105">
        <v>25.91</v>
      </c>
      <c r="EY105">
        <v>64.06</v>
      </c>
      <c r="EZ105">
        <v>19.14</v>
      </c>
      <c r="FA105">
        <v>14.6</v>
      </c>
      <c r="FB105">
        <v>0.97</v>
      </c>
      <c r="FC105">
        <v>11478</v>
      </c>
      <c r="FD105">
        <v>31.57</v>
      </c>
      <c r="FE105">
        <v>14093</v>
      </c>
      <c r="FF105">
        <v>64.069999999999993</v>
      </c>
      <c r="FG105">
        <v>28.89</v>
      </c>
      <c r="FH105">
        <v>124</v>
      </c>
      <c r="FI105">
        <v>4</v>
      </c>
      <c r="FJ105">
        <v>124</v>
      </c>
      <c r="FK105">
        <v>0</v>
      </c>
      <c r="FL105">
        <v>69</v>
      </c>
      <c r="FM105">
        <v>3</v>
      </c>
      <c r="FN105">
        <v>68</v>
      </c>
      <c r="FO105">
        <v>0</v>
      </c>
      <c r="FP105">
        <v>5176</v>
      </c>
      <c r="FQ105">
        <v>170</v>
      </c>
      <c r="FR105">
        <v>5006</v>
      </c>
      <c r="FS105">
        <v>0</v>
      </c>
      <c r="FT105">
        <v>51.863537481792633</v>
      </c>
      <c r="FU105">
        <v>29.55715897157955</v>
      </c>
      <c r="FV105">
        <v>18.58240134141797</v>
      </c>
      <c r="FW105">
        <v>111.8258942339762</v>
      </c>
      <c r="FX105">
        <v>306.0606109824659</v>
      </c>
      <c r="FY105">
        <v>27.805050979435482</v>
      </c>
      <c r="FZ105">
        <v>1487.286115102733</v>
      </c>
      <c r="GA105">
        <v>417.88650521644212</v>
      </c>
      <c r="GB105">
        <v>73.240127920365225</v>
      </c>
      <c r="GC105">
        <v>55.3</v>
      </c>
      <c r="GD105">
        <v>98.967395057793468</v>
      </c>
      <c r="GE105">
        <v>1.032604942206532</v>
      </c>
      <c r="GF105">
        <v>1.785714285714286</v>
      </c>
      <c r="GG105">
        <v>4.861124483697131E-2</v>
      </c>
      <c r="GH105">
        <v>0.95138875516302868</v>
      </c>
      <c r="GI105">
        <v>0</v>
      </c>
      <c r="GJ105">
        <v>0</v>
      </c>
      <c r="GK105">
        <v>1.4790102684525721</v>
      </c>
      <c r="GL105">
        <v>7.5570086240742393E-2</v>
      </c>
      <c r="GM105">
        <v>0.34850166481687023</v>
      </c>
      <c r="GN105">
        <v>31.520532741398441</v>
      </c>
      <c r="GO105">
        <v>2.2197558268590451E-2</v>
      </c>
      <c r="GP105">
        <v>0.77691453940066602</v>
      </c>
      <c r="GQ105">
        <v>94.117647058823522</v>
      </c>
      <c r="GR105">
        <v>901</v>
      </c>
      <c r="GS105">
        <v>2.807936409996505</v>
      </c>
      <c r="GT105">
        <v>2.15608781033341</v>
      </c>
      <c r="GU105">
        <v>68.479467258601559</v>
      </c>
      <c r="GV105">
        <v>100</v>
      </c>
      <c r="GW105">
        <v>99.969897652016854</v>
      </c>
      <c r="GX105">
        <v>1.7268037405638099</v>
      </c>
      <c r="GY105">
        <v>82.893320477191281</v>
      </c>
      <c r="GZ105">
        <v>3.1408</v>
      </c>
      <c r="HA105">
        <v>38.348999999999997</v>
      </c>
      <c r="HB105">
        <v>0.86099999999999999</v>
      </c>
      <c r="HC105">
        <v>0.24399999999999999</v>
      </c>
      <c r="HD105">
        <v>0.11899999999999999</v>
      </c>
      <c r="HE105">
        <v>0.40799999999999997</v>
      </c>
      <c r="HF105">
        <v>0.14000000000000001</v>
      </c>
      <c r="HG105">
        <v>8.8999999999999996E-2</v>
      </c>
      <c r="HH105">
        <v>3.2000000000000001E-2</v>
      </c>
      <c r="HI105">
        <v>0.04</v>
      </c>
      <c r="HJ105">
        <v>0.19800000000000001</v>
      </c>
      <c r="HK105">
        <v>0.53600000000000003</v>
      </c>
      <c r="HL105">
        <v>0.19400000000000001</v>
      </c>
      <c r="HM105">
        <v>563.79999999999995</v>
      </c>
      <c r="HN105">
        <v>2.529950370554408</v>
      </c>
      <c r="HO105">
        <v>591.79999999999995</v>
      </c>
      <c r="HP105">
        <v>415.7</v>
      </c>
      <c r="HQ105">
        <v>565.82000000000005</v>
      </c>
      <c r="HR105">
        <v>0</v>
      </c>
      <c r="HS105">
        <v>16</v>
      </c>
      <c r="HT105">
        <v>14</v>
      </c>
      <c r="HU105">
        <v>2</v>
      </c>
      <c r="HV105">
        <v>0</v>
      </c>
      <c r="HW105">
        <v>46.189376443418013</v>
      </c>
      <c r="JH105">
        <v>55</v>
      </c>
      <c r="JI105">
        <v>311</v>
      </c>
      <c r="JJ105">
        <v>4.08</v>
      </c>
      <c r="JK105">
        <v>4.0999999999999996</v>
      </c>
      <c r="JL105">
        <v>4.2</v>
      </c>
      <c r="JM105">
        <v>4</v>
      </c>
      <c r="JN105">
        <v>4.0999999999999996</v>
      </c>
      <c r="JO105">
        <v>4.0999999999999996</v>
      </c>
      <c r="JP105">
        <v>3.6</v>
      </c>
      <c r="JQ105">
        <v>3.8</v>
      </c>
      <c r="JR105">
        <v>4.0999999999999996</v>
      </c>
      <c r="JS105">
        <v>4.8</v>
      </c>
      <c r="JT105">
        <v>4.0999999999999996</v>
      </c>
      <c r="JU105">
        <v>4.3</v>
      </c>
      <c r="JV105">
        <v>4</v>
      </c>
      <c r="JW105">
        <v>3.8</v>
      </c>
      <c r="JX105">
        <v>4.8</v>
      </c>
      <c r="JY105">
        <v>3.9</v>
      </c>
      <c r="JZ105">
        <v>4.3</v>
      </c>
      <c r="KA105">
        <v>3.5</v>
      </c>
      <c r="KB105">
        <v>4</v>
      </c>
      <c r="KC105">
        <v>3.9</v>
      </c>
      <c r="KD105">
        <v>3.4</v>
      </c>
      <c r="KE105">
        <v>4.4000000000000004</v>
      </c>
      <c r="KF105">
        <v>4.5</v>
      </c>
      <c r="KG105">
        <v>4.5999999999999996</v>
      </c>
      <c r="KH105">
        <v>3.8</v>
      </c>
      <c r="KI105">
        <v>3.8</v>
      </c>
      <c r="KJ105">
        <v>4.7</v>
      </c>
      <c r="KK105">
        <v>3.5</v>
      </c>
      <c r="KL105">
        <v>3.7</v>
      </c>
      <c r="KM105">
        <v>3.8</v>
      </c>
      <c r="KN105">
        <v>4.4000000000000004</v>
      </c>
      <c r="KO105">
        <v>3.2</v>
      </c>
      <c r="KP105">
        <v>5.4</v>
      </c>
      <c r="KR105">
        <v>93</v>
      </c>
      <c r="KS105">
        <v>6.3</v>
      </c>
      <c r="KT105">
        <v>17.73</v>
      </c>
      <c r="KU105">
        <v>7.13</v>
      </c>
      <c r="KV105">
        <v>50.24</v>
      </c>
      <c r="KW105">
        <v>18.29</v>
      </c>
      <c r="KX105">
        <v>34.51</v>
      </c>
      <c r="KY105">
        <v>6.87</v>
      </c>
      <c r="KZ105">
        <v>1694.257075057737</v>
      </c>
      <c r="LA105">
        <v>51.978458429561201</v>
      </c>
      <c r="LB105">
        <v>2763.0138533487302</v>
      </c>
      <c r="LC105">
        <v>39.879887413394911</v>
      </c>
      <c r="LD105">
        <v>1216.949725750577</v>
      </c>
      <c r="LE105">
        <v>62.213689376443433</v>
      </c>
      <c r="LF105">
        <v>357.96727540415702</v>
      </c>
      <c r="LG105">
        <v>95.49802598152425</v>
      </c>
      <c r="LH105">
        <v>68.290000000000006</v>
      </c>
      <c r="LI105">
        <v>74.22</v>
      </c>
      <c r="LJ105">
        <v>-22.84</v>
      </c>
      <c r="LK105">
        <v>19.95</v>
      </c>
      <c r="LL105">
        <v>9.5</v>
      </c>
      <c r="LM105">
        <v>3.45</v>
      </c>
      <c r="LN105">
        <v>2.17</v>
      </c>
      <c r="LO105">
        <v>63.71</v>
      </c>
      <c r="LP105">
        <v>5.84</v>
      </c>
      <c r="LQ105">
        <v>14.29</v>
      </c>
      <c r="LR105">
        <v>3.32</v>
      </c>
      <c r="LS105">
        <v>65.156537753222807</v>
      </c>
      <c r="LT105">
        <v>12.208419599723999</v>
      </c>
      <c r="LU105">
        <v>5.3370165745856397</v>
      </c>
      <c r="LV105">
        <v>35380.274612203597</v>
      </c>
      <c r="LW105">
        <v>2898</v>
      </c>
      <c r="LX105">
        <v>1536</v>
      </c>
      <c r="LY105">
        <v>1331</v>
      </c>
      <c r="LZ105">
        <v>31</v>
      </c>
      <c r="MA105">
        <v>25</v>
      </c>
      <c r="MB105">
        <v>64</v>
      </c>
      <c r="MC105">
        <v>173</v>
      </c>
      <c r="MD105">
        <v>942</v>
      </c>
      <c r="ME105">
        <v>1052</v>
      </c>
      <c r="MF105">
        <v>522</v>
      </c>
      <c r="MG105">
        <v>120</v>
      </c>
      <c r="MH105">
        <v>543</v>
      </c>
      <c r="MI105">
        <v>327</v>
      </c>
      <c r="MJ105">
        <v>210</v>
      </c>
      <c r="MK105">
        <v>0.39106145251396701</v>
      </c>
      <c r="ML105">
        <v>6</v>
      </c>
      <c r="MM105">
        <v>8</v>
      </c>
      <c r="MN105">
        <v>23</v>
      </c>
      <c r="MO105">
        <v>59</v>
      </c>
      <c r="MP105">
        <v>157</v>
      </c>
      <c r="MQ105">
        <v>177</v>
      </c>
      <c r="MR105">
        <v>96</v>
      </c>
      <c r="MS105">
        <v>23</v>
      </c>
      <c r="MT105">
        <v>35380</v>
      </c>
      <c r="MU105">
        <v>7.3555664474435796</v>
      </c>
      <c r="MV105">
        <v>49.945945945945901</v>
      </c>
      <c r="MW105">
        <v>48.238095238095198</v>
      </c>
      <c r="MX105">
        <v>49.221906116642998</v>
      </c>
      <c r="MY105">
        <v>18197.1205114652</v>
      </c>
      <c r="MZ105">
        <v>5.2365624614509301</v>
      </c>
      <c r="NA105">
        <v>4.8293029871977202</v>
      </c>
      <c r="NB105">
        <v>119.615931721195</v>
      </c>
      <c r="NC105">
        <v>3067.1834992887598</v>
      </c>
      <c r="ND105">
        <v>0.48022598870056499</v>
      </c>
      <c r="NE105">
        <v>-1</v>
      </c>
      <c r="NF105">
        <v>40.777061910614322</v>
      </c>
      <c r="NG105">
        <v>1.88096229232673</v>
      </c>
      <c r="NH105">
        <v>4</v>
      </c>
      <c r="NI105">
        <v>1</v>
      </c>
      <c r="NJ105">
        <v>8</v>
      </c>
      <c r="NK105">
        <v>13</v>
      </c>
      <c r="NL105">
        <v>8</v>
      </c>
      <c r="NM105">
        <v>0.1176470588235294</v>
      </c>
      <c r="NN105">
        <v>2.9411764705882349E-2</v>
      </c>
      <c r="NO105">
        <v>0.23529411764705879</v>
      </c>
      <c r="NP105">
        <v>0.38235294117647062</v>
      </c>
      <c r="NQ105">
        <v>0.23529411764705879</v>
      </c>
      <c r="NR105">
        <v>49.676470588235297</v>
      </c>
      <c r="NS105">
        <v>34</v>
      </c>
      <c r="NT105">
        <v>0.5</v>
      </c>
      <c r="NU105">
        <v>34</v>
      </c>
      <c r="NV105">
        <v>32.5</v>
      </c>
      <c r="NW105">
        <v>2</v>
      </c>
      <c r="NX105">
        <v>0</v>
      </c>
      <c r="NY105">
        <v>0</v>
      </c>
      <c r="NZ105">
        <v>0</v>
      </c>
      <c r="OA105">
        <v>0</v>
      </c>
      <c r="OB105">
        <v>1</v>
      </c>
      <c r="OC105">
        <v>0</v>
      </c>
      <c r="OD105">
        <v>0</v>
      </c>
      <c r="OE105">
        <v>3.4615384615384621</v>
      </c>
      <c r="OF105">
        <v>11.460948717948719</v>
      </c>
      <c r="OG105">
        <v>26</v>
      </c>
      <c r="OH105">
        <v>0.26923076923076922</v>
      </c>
      <c r="OI105">
        <v>7.6923076923076927E-2</v>
      </c>
      <c r="OJ105">
        <v>0.26923076923076922</v>
      </c>
      <c r="OK105">
        <v>0.30769230769230771</v>
      </c>
      <c r="OL105">
        <v>3.8461538461538457E-2</v>
      </c>
      <c r="OM105">
        <v>3.8461538461538457E-2</v>
      </c>
      <c r="ON105">
        <v>0</v>
      </c>
      <c r="OO105">
        <v>24</v>
      </c>
      <c r="OP105">
        <v>40</v>
      </c>
      <c r="OQ105">
        <v>273</v>
      </c>
      <c r="OR105">
        <v>259</v>
      </c>
      <c r="OS105">
        <v>100</v>
      </c>
      <c r="OT105">
        <v>3.4482758620689648E-2</v>
      </c>
      <c r="OU105">
        <v>5.7471264367816091E-2</v>
      </c>
      <c r="OV105">
        <v>0.39224137931034481</v>
      </c>
      <c r="OW105">
        <v>0.37212643678160923</v>
      </c>
      <c r="OX105">
        <v>0.14367816091954019</v>
      </c>
      <c r="OY105">
        <v>49.432471264367813</v>
      </c>
      <c r="OZ105">
        <v>696</v>
      </c>
      <c r="PA105">
        <v>0.36574074074074081</v>
      </c>
      <c r="PB105">
        <v>648</v>
      </c>
      <c r="PC105">
        <v>11.599385080235191</v>
      </c>
      <c r="PD105">
        <v>6888</v>
      </c>
      <c r="PE105">
        <v>0.21791521486643439</v>
      </c>
      <c r="PF105">
        <v>0.1525842044134727</v>
      </c>
      <c r="PG105">
        <v>0.1909117305458769</v>
      </c>
      <c r="PH105">
        <v>0.26509872241579557</v>
      </c>
      <c r="PI105">
        <v>0.15693960511033681</v>
      </c>
      <c r="PJ105">
        <v>1.6114982578397209E-2</v>
      </c>
      <c r="PK105">
        <v>4.355400696864111E-4</v>
      </c>
      <c r="PL105">
        <v>6217</v>
      </c>
      <c r="PM105">
        <v>4184</v>
      </c>
      <c r="PN105">
        <v>8282</v>
      </c>
      <c r="PO105">
        <v>8405</v>
      </c>
      <c r="PP105">
        <v>7267</v>
      </c>
      <c r="PQ105">
        <v>18.121199243196038</v>
      </c>
      <c r="PR105">
        <v>12.168604278853151</v>
      </c>
      <c r="PS105">
        <v>24.087585504293411</v>
      </c>
      <c r="PT105">
        <v>24.476186872362099</v>
      </c>
      <c r="PU105">
        <v>21.135482462523651</v>
      </c>
      <c r="PV105">
        <v>44.226466512702082</v>
      </c>
      <c r="PW105">
        <v>0.50505196304849886</v>
      </c>
    </row>
    <row r="106" spans="1:439" x14ac:dyDescent="0.3">
      <c r="A106" t="s">
        <v>800</v>
      </c>
      <c r="B106" t="s">
        <v>813</v>
      </c>
      <c r="C106">
        <v>7</v>
      </c>
      <c r="D106" t="s">
        <v>818</v>
      </c>
      <c r="E106" t="s">
        <v>821</v>
      </c>
      <c r="F106" t="s">
        <v>209</v>
      </c>
      <c r="G106" t="s">
        <v>303</v>
      </c>
      <c r="H106" t="s">
        <v>304</v>
      </c>
      <c r="I106" t="s">
        <v>305</v>
      </c>
      <c r="J106" t="s">
        <v>306</v>
      </c>
      <c r="K106">
        <v>7.8712859999999996</v>
      </c>
      <c r="L106">
        <v>52.541026000000002</v>
      </c>
      <c r="M106" t="s">
        <v>778</v>
      </c>
      <c r="N106" t="s">
        <v>307</v>
      </c>
      <c r="O106" t="s">
        <v>279</v>
      </c>
      <c r="P106" t="s">
        <v>829</v>
      </c>
      <c r="Q106">
        <v>2</v>
      </c>
      <c r="R106">
        <v>21</v>
      </c>
      <c r="S106">
        <v>55</v>
      </c>
      <c r="T106">
        <v>77</v>
      </c>
      <c r="U106">
        <v>215</v>
      </c>
      <c r="V106">
        <v>0</v>
      </c>
      <c r="W106" t="s">
        <v>900</v>
      </c>
      <c r="X106">
        <v>100</v>
      </c>
      <c r="Y106">
        <v>255.4</v>
      </c>
      <c r="Z106">
        <v>9.1527094753328111</v>
      </c>
      <c r="AA106">
        <v>2.193325567736883</v>
      </c>
      <c r="AB106">
        <v>2.520136256851996</v>
      </c>
      <c r="AC106">
        <v>17.65889584964761</v>
      </c>
      <c r="AD106">
        <v>12.42900156617071</v>
      </c>
      <c r="AE106">
        <v>67.726779561472199</v>
      </c>
      <c r="AF106">
        <v>367.60062137823019</v>
      </c>
      <c r="AG106">
        <v>111.0739232576351</v>
      </c>
      <c r="AH106">
        <v>3.9478257635082219</v>
      </c>
      <c r="AI106">
        <v>4.5913410336726708</v>
      </c>
      <c r="AJ106">
        <v>8.3646906812842605</v>
      </c>
      <c r="AK106">
        <v>30416</v>
      </c>
      <c r="AL106">
        <v>423</v>
      </c>
      <c r="AM106">
        <v>5</v>
      </c>
      <c r="AN106">
        <v>84.92</v>
      </c>
      <c r="AO106">
        <v>30.9</v>
      </c>
      <c r="AP106">
        <v>2.64</v>
      </c>
      <c r="AQ106">
        <v>51.78</v>
      </c>
      <c r="AR106">
        <v>55.459358855052457</v>
      </c>
      <c r="AS106">
        <v>3.57</v>
      </c>
      <c r="AT106">
        <v>132.21</v>
      </c>
      <c r="AU106">
        <v>31108</v>
      </c>
      <c r="AV106">
        <v>121.99215686274511</v>
      </c>
      <c r="AW106">
        <v>15518</v>
      </c>
      <c r="AX106">
        <v>15590</v>
      </c>
      <c r="AY106">
        <v>11.02</v>
      </c>
      <c r="AZ106">
        <v>-34.5</v>
      </c>
      <c r="BA106">
        <v>41.359756332776143</v>
      </c>
      <c r="BB106">
        <v>13.86274509803922</v>
      </c>
      <c r="BC106">
        <v>170.21</v>
      </c>
      <c r="BD106">
        <v>0.50181931918973266</v>
      </c>
      <c r="BE106">
        <v>1103</v>
      </c>
      <c r="BF106">
        <v>1072</v>
      </c>
      <c r="BG106">
        <v>1487</v>
      </c>
      <c r="BH106">
        <v>1647</v>
      </c>
      <c r="BI106">
        <v>942</v>
      </c>
      <c r="BJ106">
        <v>710</v>
      </c>
      <c r="BK106">
        <v>1648</v>
      </c>
      <c r="BL106">
        <v>1753</v>
      </c>
      <c r="BM106">
        <v>2008</v>
      </c>
      <c r="BN106">
        <v>1974</v>
      </c>
      <c r="BO106">
        <v>1895</v>
      </c>
      <c r="BP106">
        <v>1668</v>
      </c>
      <c r="BQ106">
        <v>1944</v>
      </c>
      <c r="BR106">
        <v>2315</v>
      </c>
      <c r="BS106">
        <v>2330</v>
      </c>
      <c r="BT106">
        <v>3205</v>
      </c>
      <c r="BU106">
        <v>2336</v>
      </c>
      <c r="BV106">
        <v>31311</v>
      </c>
      <c r="BW106">
        <v>529</v>
      </c>
      <c r="BX106">
        <v>548</v>
      </c>
      <c r="BY106">
        <v>746</v>
      </c>
      <c r="BZ106">
        <v>802</v>
      </c>
      <c r="CA106">
        <v>480</v>
      </c>
      <c r="CB106">
        <v>374</v>
      </c>
      <c r="CC106">
        <v>873</v>
      </c>
      <c r="CD106">
        <v>920</v>
      </c>
      <c r="CE106">
        <v>1061</v>
      </c>
      <c r="CF106">
        <v>1010</v>
      </c>
      <c r="CG106">
        <v>958</v>
      </c>
      <c r="CH106">
        <v>859</v>
      </c>
      <c r="CI106">
        <v>932</v>
      </c>
      <c r="CJ106">
        <v>1166</v>
      </c>
      <c r="CK106">
        <v>1140</v>
      </c>
      <c r="CL106">
        <v>1597</v>
      </c>
      <c r="CM106">
        <v>951</v>
      </c>
      <c r="CN106">
        <v>15598</v>
      </c>
      <c r="CO106">
        <v>574</v>
      </c>
      <c r="CP106">
        <v>524</v>
      </c>
      <c r="CQ106">
        <v>741</v>
      </c>
      <c r="CR106">
        <v>845</v>
      </c>
      <c r="CS106">
        <v>462</v>
      </c>
      <c r="CT106">
        <v>336</v>
      </c>
      <c r="CU106">
        <v>775</v>
      </c>
      <c r="CV106">
        <v>833</v>
      </c>
      <c r="CW106">
        <v>947</v>
      </c>
      <c r="CX106">
        <v>964</v>
      </c>
      <c r="CY106">
        <v>937</v>
      </c>
      <c r="CZ106">
        <v>809</v>
      </c>
      <c r="DA106">
        <v>1012</v>
      </c>
      <c r="DB106">
        <v>1149</v>
      </c>
      <c r="DC106">
        <v>1190</v>
      </c>
      <c r="DD106">
        <v>1608</v>
      </c>
      <c r="DE106">
        <v>1385</v>
      </c>
      <c r="DF106">
        <v>15713</v>
      </c>
      <c r="DG106">
        <v>9.2086472375969702E-2</v>
      </c>
      <c r="DH106">
        <v>31.20000000000001</v>
      </c>
      <c r="DI106">
        <v>76.8</v>
      </c>
      <c r="DJ106">
        <v>34.78</v>
      </c>
      <c r="DK106">
        <v>87.11</v>
      </c>
      <c r="DL106">
        <v>14.24</v>
      </c>
      <c r="DM106">
        <v>103.28414652179499</v>
      </c>
      <c r="DN106">
        <v>308.97319724829629</v>
      </c>
      <c r="DO106">
        <v>205.69024559598819</v>
      </c>
      <c r="DP106">
        <v>66.485952166645234</v>
      </c>
      <c r="DQ106">
        <v>17.96</v>
      </c>
      <c r="DR106">
        <v>0</v>
      </c>
      <c r="DS106">
        <v>0</v>
      </c>
      <c r="DT106">
        <v>0</v>
      </c>
      <c r="DV106">
        <v>6.3</v>
      </c>
      <c r="DW106">
        <v>24</v>
      </c>
      <c r="DX106">
        <v>109.24</v>
      </c>
      <c r="DY106">
        <v>31.94</v>
      </c>
      <c r="DZ106">
        <v>-17</v>
      </c>
      <c r="EA106">
        <v>33.36</v>
      </c>
      <c r="EB106">
        <v>-11.78</v>
      </c>
      <c r="EC106">
        <v>-66.010000000000005</v>
      </c>
      <c r="ED106">
        <v>-28.61</v>
      </c>
      <c r="EE106">
        <v>-5.62</v>
      </c>
      <c r="EF106">
        <v>2.72</v>
      </c>
      <c r="EG106">
        <v>4334.8142241979567</v>
      </c>
      <c r="EH106">
        <v>58.707720201736109</v>
      </c>
      <c r="EI106">
        <v>68.91</v>
      </c>
      <c r="EJ106">
        <v>23781.243753696799</v>
      </c>
      <c r="EK106">
        <v>1321.5546598945609</v>
      </c>
      <c r="EL106">
        <v>503.69313777806349</v>
      </c>
      <c r="EM106">
        <v>21.94</v>
      </c>
      <c r="EN106">
        <v>33.5</v>
      </c>
      <c r="EO106">
        <v>0.47</v>
      </c>
      <c r="EP106">
        <v>7.95</v>
      </c>
      <c r="EQ106">
        <v>19.28</v>
      </c>
      <c r="ER106">
        <v>5.77</v>
      </c>
      <c r="ES106">
        <v>2.34</v>
      </c>
      <c r="ET106">
        <v>6.12</v>
      </c>
      <c r="EU106">
        <v>1.28</v>
      </c>
      <c r="EV106">
        <v>37683</v>
      </c>
      <c r="EW106">
        <v>3116.25</v>
      </c>
      <c r="EX106">
        <v>24.02</v>
      </c>
      <c r="EY106">
        <v>68.260000000000005</v>
      </c>
      <c r="EZ106">
        <v>9.89</v>
      </c>
      <c r="FA106">
        <v>13.44</v>
      </c>
      <c r="FB106">
        <v>0.93</v>
      </c>
      <c r="FC106">
        <v>12363</v>
      </c>
      <c r="FD106">
        <v>29.28</v>
      </c>
      <c r="FE106">
        <v>13682</v>
      </c>
      <c r="FF106">
        <v>75.959999999999994</v>
      </c>
      <c r="FG106">
        <v>21.83</v>
      </c>
      <c r="FH106">
        <v>180</v>
      </c>
      <c r="FI106">
        <v>2</v>
      </c>
      <c r="FJ106">
        <v>180</v>
      </c>
      <c r="FK106">
        <v>0</v>
      </c>
      <c r="FL106">
        <v>27</v>
      </c>
      <c r="FM106">
        <v>2</v>
      </c>
      <c r="FN106">
        <v>26</v>
      </c>
      <c r="FO106">
        <v>0</v>
      </c>
      <c r="FP106">
        <v>3009</v>
      </c>
      <c r="FQ106">
        <v>83</v>
      </c>
      <c r="FR106">
        <v>2926</v>
      </c>
      <c r="FS106">
        <v>0</v>
      </c>
      <c r="FT106">
        <v>88.742569644061177</v>
      </c>
      <c r="FU106">
        <v>9.9733478831754141</v>
      </c>
      <c r="FV106">
        <v>1.285201036232656</v>
      </c>
      <c r="FW106">
        <v>86.001466838409328</v>
      </c>
      <c r="FX106">
        <v>310.67513889953528</v>
      </c>
      <c r="FY106">
        <v>30.897488077383262</v>
      </c>
      <c r="FZ106">
        <v>1097.0993680939471</v>
      </c>
      <c r="GA106">
        <v>396.67660573794473</v>
      </c>
      <c r="GB106">
        <v>78.319501176929947</v>
      </c>
      <c r="GC106">
        <v>47.599999999999987</v>
      </c>
      <c r="GD106">
        <v>99.018420773099152</v>
      </c>
      <c r="GE106">
        <v>0.98157922690084831</v>
      </c>
      <c r="GF106">
        <v>1.647328244274809</v>
      </c>
      <c r="GG106">
        <v>0.35707078096348638</v>
      </c>
      <c r="GH106">
        <v>0.64292921903651368</v>
      </c>
      <c r="GI106">
        <v>0</v>
      </c>
      <c r="GJ106">
        <v>0</v>
      </c>
      <c r="GK106">
        <v>1.189115061820643</v>
      </c>
      <c r="GL106">
        <v>0.66041211257444399</v>
      </c>
      <c r="GM106">
        <v>0.27797833935018051</v>
      </c>
      <c r="GN106">
        <v>20.57761732851986</v>
      </c>
      <c r="GO106">
        <v>0</v>
      </c>
      <c r="GP106">
        <v>0.84235860409145602</v>
      </c>
      <c r="GQ106">
        <v>87.725631768953065</v>
      </c>
      <c r="GR106">
        <v>831</v>
      </c>
      <c r="GS106">
        <v>2.6860006985000919</v>
      </c>
      <c r="GT106">
        <v>2.0949054922310721</v>
      </c>
      <c r="GU106">
        <v>79.422382671480136</v>
      </c>
      <c r="GV106">
        <v>99.129353233830841</v>
      </c>
      <c r="GW106">
        <v>99.338478500551261</v>
      </c>
      <c r="GX106">
        <v>1.5555945323056659</v>
      </c>
      <c r="GY106">
        <v>78.421564443230068</v>
      </c>
      <c r="GZ106">
        <v>3.2513000000000001</v>
      </c>
      <c r="HA106">
        <v>40.867199999999997</v>
      </c>
      <c r="HB106">
        <v>0.86399999999999999</v>
      </c>
      <c r="HC106">
        <v>0.17899999999999999</v>
      </c>
      <c r="HD106">
        <v>9.7000000000000003E-2</v>
      </c>
      <c r="HE106">
        <v>0.51500000000000001</v>
      </c>
      <c r="HF106">
        <v>0.14699999999999999</v>
      </c>
      <c r="HG106">
        <v>6.3E-2</v>
      </c>
      <c r="HH106">
        <v>2.8000000000000001E-2</v>
      </c>
      <c r="HI106">
        <v>3.5999999999999997E-2</v>
      </c>
      <c r="HJ106">
        <v>0.187</v>
      </c>
      <c r="HK106">
        <v>0.60099999999999998</v>
      </c>
      <c r="HL106">
        <v>0.14799999999999999</v>
      </c>
      <c r="HM106">
        <v>649.4</v>
      </c>
      <c r="HN106">
        <v>2.1540036464083721</v>
      </c>
      <c r="HO106">
        <v>462.9</v>
      </c>
      <c r="HP106">
        <v>438</v>
      </c>
      <c r="HQ106">
        <v>498.26</v>
      </c>
      <c r="HR106">
        <v>9.64</v>
      </c>
      <c r="HS106">
        <v>6</v>
      </c>
      <c r="HT106">
        <v>4</v>
      </c>
      <c r="HU106">
        <v>2</v>
      </c>
      <c r="HV106">
        <v>0</v>
      </c>
      <c r="HW106">
        <v>19.287643050019291</v>
      </c>
      <c r="JH106">
        <v>63</v>
      </c>
      <c r="JI106">
        <v>380</v>
      </c>
      <c r="JJ106">
        <v>4.25</v>
      </c>
      <c r="JK106">
        <v>4.0999999999999996</v>
      </c>
      <c r="JL106">
        <v>4.4000000000000004</v>
      </c>
      <c r="JM106">
        <v>4.3</v>
      </c>
      <c r="JN106">
        <v>4.5999999999999996</v>
      </c>
      <c r="JO106">
        <v>3.8</v>
      </c>
      <c r="JP106">
        <v>3.7</v>
      </c>
      <c r="JQ106">
        <v>4.2</v>
      </c>
      <c r="JR106">
        <v>3.5</v>
      </c>
      <c r="JS106">
        <v>4.7</v>
      </c>
      <c r="JT106">
        <v>4.4000000000000004</v>
      </c>
      <c r="JU106">
        <v>4.8</v>
      </c>
      <c r="JV106">
        <v>5.0999999999999996</v>
      </c>
      <c r="JW106">
        <v>4.0999999999999996</v>
      </c>
      <c r="JX106">
        <v>4.5</v>
      </c>
      <c r="JY106">
        <v>3.8</v>
      </c>
      <c r="JZ106">
        <v>4.5</v>
      </c>
      <c r="KA106">
        <v>4.0999999999999996</v>
      </c>
      <c r="KB106">
        <v>4.4000000000000004</v>
      </c>
      <c r="KC106">
        <v>4.3</v>
      </c>
      <c r="KD106">
        <v>3.5</v>
      </c>
      <c r="KE106">
        <v>4.7</v>
      </c>
      <c r="KF106">
        <v>4.7</v>
      </c>
      <c r="KG106">
        <v>5.2</v>
      </c>
      <c r="KH106">
        <v>4.4000000000000004</v>
      </c>
      <c r="KI106">
        <v>4.0999999999999996</v>
      </c>
      <c r="KJ106">
        <v>4.8</v>
      </c>
      <c r="KK106">
        <v>4.7</v>
      </c>
      <c r="KL106">
        <v>3.1</v>
      </c>
      <c r="KM106">
        <v>3.5</v>
      </c>
      <c r="KN106">
        <v>3.3</v>
      </c>
      <c r="KO106">
        <v>3.7</v>
      </c>
      <c r="KP106">
        <v>5.3</v>
      </c>
      <c r="KQ106" t="s">
        <v>308</v>
      </c>
      <c r="KR106">
        <v>69.099999999999994</v>
      </c>
      <c r="KS106">
        <v>16.22</v>
      </c>
      <c r="KT106">
        <v>40.22</v>
      </c>
      <c r="KU106">
        <v>13.54</v>
      </c>
      <c r="KV106">
        <v>47.05</v>
      </c>
      <c r="KW106">
        <v>33.409999999999997</v>
      </c>
      <c r="KX106">
        <v>33.6</v>
      </c>
      <c r="KY106">
        <v>16.05</v>
      </c>
      <c r="KZ106">
        <v>1390.3088809952419</v>
      </c>
      <c r="LA106">
        <v>53.554389224636751</v>
      </c>
      <c r="LB106">
        <v>2168.9175601131542</v>
      </c>
      <c r="LC106">
        <v>39.92810916805967</v>
      </c>
      <c r="LD106">
        <v>1146.0174080622351</v>
      </c>
      <c r="LE106">
        <v>58.114126591230551</v>
      </c>
      <c r="LF106">
        <v>750.5371013887102</v>
      </c>
      <c r="LG106">
        <v>78.399223350906524</v>
      </c>
      <c r="LH106">
        <v>76.59</v>
      </c>
      <c r="LI106">
        <v>78.95</v>
      </c>
      <c r="LJ106">
        <v>-10.78</v>
      </c>
      <c r="LK106">
        <v>19.940000000000001</v>
      </c>
      <c r="LL106">
        <v>8.41</v>
      </c>
      <c r="LM106">
        <v>3.03</v>
      </c>
      <c r="LN106">
        <v>1.41</v>
      </c>
      <c r="LO106">
        <v>0</v>
      </c>
      <c r="LP106">
        <v>0</v>
      </c>
      <c r="LQ106">
        <v>5.58</v>
      </c>
      <c r="LS106">
        <v>68.953795379537993</v>
      </c>
      <c r="LT106">
        <v>8.2711797307996804</v>
      </c>
      <c r="LU106">
        <v>8.3366336633663405</v>
      </c>
      <c r="LV106">
        <v>20892.710213679398</v>
      </c>
      <c r="LW106">
        <v>2526</v>
      </c>
      <c r="LX106">
        <v>1186</v>
      </c>
      <c r="LY106">
        <v>1259</v>
      </c>
      <c r="LZ106">
        <v>81</v>
      </c>
      <c r="MA106">
        <v>361</v>
      </c>
      <c r="MB106">
        <v>30</v>
      </c>
      <c r="MC106">
        <v>71</v>
      </c>
      <c r="MD106">
        <v>911</v>
      </c>
      <c r="ME106">
        <v>594</v>
      </c>
      <c r="MF106">
        <v>287</v>
      </c>
      <c r="MG106">
        <v>272</v>
      </c>
      <c r="MH106">
        <v>303</v>
      </c>
      <c r="MI106">
        <v>159</v>
      </c>
      <c r="MJ106">
        <v>135</v>
      </c>
      <c r="MK106">
        <v>0.45918367346938799</v>
      </c>
      <c r="ML106">
        <v>9</v>
      </c>
      <c r="MM106">
        <v>36</v>
      </c>
      <c r="MN106">
        <v>8</v>
      </c>
      <c r="MO106">
        <v>13</v>
      </c>
      <c r="MP106">
        <v>84</v>
      </c>
      <c r="MQ106">
        <v>101</v>
      </c>
      <c r="MR106">
        <v>41</v>
      </c>
      <c r="MS106">
        <v>20</v>
      </c>
      <c r="MT106">
        <v>20893</v>
      </c>
      <c r="MU106">
        <v>2.60021284551082</v>
      </c>
      <c r="MV106">
        <v>48.546558704453403</v>
      </c>
      <c r="MW106">
        <v>47.585903083700401</v>
      </c>
      <c r="MX106">
        <v>47.589690721649497</v>
      </c>
      <c r="MY106">
        <v>10020.885104556701</v>
      </c>
      <c r="MZ106">
        <v>4.6039432993814398</v>
      </c>
      <c r="NA106">
        <v>3.8144329896907201</v>
      </c>
      <c r="NB106">
        <v>87.447422680412402</v>
      </c>
      <c r="NC106">
        <v>1899.40618556701</v>
      </c>
      <c r="ND106">
        <v>0.46919431279620849</v>
      </c>
      <c r="NE106">
        <v>-1</v>
      </c>
      <c r="NF106">
        <v>36.94178095120693</v>
      </c>
      <c r="NG106">
        <v>2.228483663320366</v>
      </c>
      <c r="NH106">
        <v>0</v>
      </c>
      <c r="NI106">
        <v>2</v>
      </c>
      <c r="NJ106">
        <v>0</v>
      </c>
      <c r="NK106">
        <v>3</v>
      </c>
      <c r="NL106">
        <v>0</v>
      </c>
      <c r="NM106">
        <v>0</v>
      </c>
      <c r="NN106">
        <v>0.4</v>
      </c>
      <c r="NO106">
        <v>0</v>
      </c>
      <c r="NP106">
        <v>0.6</v>
      </c>
      <c r="NQ106">
        <v>0</v>
      </c>
      <c r="NR106">
        <v>43.8</v>
      </c>
      <c r="NS106">
        <v>5</v>
      </c>
      <c r="NT106">
        <v>0.8</v>
      </c>
      <c r="NU106">
        <v>5</v>
      </c>
      <c r="NV106">
        <v>6.75</v>
      </c>
      <c r="NW106">
        <v>2</v>
      </c>
      <c r="NX106">
        <v>0</v>
      </c>
      <c r="NY106">
        <v>0.5</v>
      </c>
      <c r="NZ106">
        <v>0</v>
      </c>
      <c r="OA106">
        <v>0.5</v>
      </c>
      <c r="OB106">
        <v>0</v>
      </c>
      <c r="OC106">
        <v>0</v>
      </c>
      <c r="OD106">
        <v>0</v>
      </c>
      <c r="OE106">
        <v>3</v>
      </c>
      <c r="OF106">
        <v>10.3325</v>
      </c>
      <c r="OG106">
        <v>2</v>
      </c>
      <c r="OH106">
        <v>0</v>
      </c>
      <c r="OI106">
        <v>0</v>
      </c>
      <c r="OJ106">
        <v>0.5</v>
      </c>
      <c r="OK106">
        <v>0.5</v>
      </c>
      <c r="OL106">
        <v>0</v>
      </c>
      <c r="OM106">
        <v>0</v>
      </c>
      <c r="ON106">
        <v>0</v>
      </c>
      <c r="OO106">
        <v>55</v>
      </c>
      <c r="OP106">
        <v>41</v>
      </c>
      <c r="OQ106">
        <v>179</v>
      </c>
      <c r="OR106">
        <v>230</v>
      </c>
      <c r="OS106">
        <v>87</v>
      </c>
      <c r="OT106">
        <v>9.29054054054054E-2</v>
      </c>
      <c r="OU106">
        <v>6.9256756756756757E-2</v>
      </c>
      <c r="OV106">
        <v>0.30236486486486491</v>
      </c>
      <c r="OW106">
        <v>0.38851351351351349</v>
      </c>
      <c r="OX106">
        <v>0.14695945945945951</v>
      </c>
      <c r="OY106">
        <v>47.445945945945937</v>
      </c>
      <c r="OZ106">
        <v>592</v>
      </c>
      <c r="PA106">
        <v>0.53996447602131437</v>
      </c>
      <c r="PB106">
        <v>563</v>
      </c>
      <c r="PC106">
        <v>8.1646785554896333</v>
      </c>
      <c r="PD106">
        <v>7669</v>
      </c>
      <c r="PE106">
        <v>0.27056982657452078</v>
      </c>
      <c r="PF106">
        <v>0.1920719780936237</v>
      </c>
      <c r="PG106">
        <v>0.23614552092841309</v>
      </c>
      <c r="PH106">
        <v>0.21554309557960619</v>
      </c>
      <c r="PI106">
        <v>8.0323379840917988E-2</v>
      </c>
      <c r="PJ106">
        <v>5.215803885773895E-3</v>
      </c>
      <c r="PK106">
        <v>1.3039509714434739E-4</v>
      </c>
      <c r="PL106">
        <v>6125</v>
      </c>
      <c r="PM106">
        <v>4146</v>
      </c>
      <c r="PN106">
        <v>7356</v>
      </c>
      <c r="PO106">
        <v>6644</v>
      </c>
      <c r="PP106">
        <v>5279</v>
      </c>
      <c r="PQ106">
        <v>20.735009644996449</v>
      </c>
      <c r="PR106">
        <v>14.039449727571149</v>
      </c>
      <c r="PS106">
        <v>24.90330298825679</v>
      </c>
      <c r="PT106">
        <v>22.485996142001419</v>
      </c>
      <c r="PU106">
        <v>17.867315306778568</v>
      </c>
      <c r="PV106">
        <v>41.359756332776143</v>
      </c>
      <c r="PW106">
        <v>0.5011572585830012</v>
      </c>
    </row>
    <row r="107" spans="1:439" x14ac:dyDescent="0.3">
      <c r="A107" t="s">
        <v>800</v>
      </c>
      <c r="B107" t="s">
        <v>813</v>
      </c>
      <c r="C107">
        <v>7</v>
      </c>
      <c r="D107" t="s">
        <v>817</v>
      </c>
      <c r="E107" t="s">
        <v>822</v>
      </c>
      <c r="F107" t="s">
        <v>209</v>
      </c>
      <c r="G107" t="s">
        <v>578</v>
      </c>
      <c r="H107" t="s">
        <v>579</v>
      </c>
      <c r="I107" t="s">
        <v>580</v>
      </c>
      <c r="J107" t="s">
        <v>581</v>
      </c>
      <c r="K107">
        <v>8.4596490000000006</v>
      </c>
      <c r="L107">
        <v>48.058255000000003</v>
      </c>
      <c r="M107" s="22" t="s">
        <v>583</v>
      </c>
      <c r="N107" t="s">
        <v>1062</v>
      </c>
      <c r="O107" t="s">
        <v>582</v>
      </c>
      <c r="P107" t="s">
        <v>510</v>
      </c>
      <c r="Q107">
        <v>2</v>
      </c>
      <c r="R107">
        <v>22</v>
      </c>
      <c r="S107">
        <v>54</v>
      </c>
      <c r="T107">
        <v>75</v>
      </c>
      <c r="U107">
        <v>221</v>
      </c>
      <c r="V107">
        <v>0</v>
      </c>
      <c r="W107" t="s">
        <v>900</v>
      </c>
      <c r="X107">
        <v>0</v>
      </c>
      <c r="Y107">
        <v>269.76</v>
      </c>
      <c r="Z107">
        <v>12.486695581257409</v>
      </c>
      <c r="AA107">
        <v>3.3559757191577702</v>
      </c>
      <c r="AB107">
        <v>3.845817763938316</v>
      </c>
      <c r="AC107">
        <v>42.704596678529057</v>
      </c>
      <c r="AD107">
        <v>17.98735172004745</v>
      </c>
      <c r="AE107">
        <v>32.29837077402135</v>
      </c>
      <c r="AF107">
        <v>41.015492660142357</v>
      </c>
      <c r="AG107">
        <v>206.5250222419929</v>
      </c>
      <c r="AH107">
        <v>5.3578666221826809</v>
      </c>
      <c r="AI107">
        <v>3.9068123517200468</v>
      </c>
      <c r="AJ107">
        <v>15.17816206998814</v>
      </c>
      <c r="AK107">
        <v>342094</v>
      </c>
      <c r="AL107">
        <v>2513</v>
      </c>
      <c r="AM107">
        <v>11</v>
      </c>
      <c r="AN107">
        <v>131.22999999999999</v>
      </c>
      <c r="AO107">
        <v>35.17</v>
      </c>
      <c r="AP107">
        <v>1.98</v>
      </c>
      <c r="AQ107">
        <v>47.83</v>
      </c>
      <c r="AR107">
        <v>51.878193130659113</v>
      </c>
      <c r="AS107">
        <v>5.24</v>
      </c>
      <c r="AT107">
        <v>158.47999999999999</v>
      </c>
      <c r="AU107">
        <v>112332</v>
      </c>
      <c r="AV107">
        <v>416.04444444444442</v>
      </c>
      <c r="AW107">
        <v>55356</v>
      </c>
      <c r="AX107">
        <v>56976</v>
      </c>
      <c r="AY107">
        <v>8.27</v>
      </c>
      <c r="AZ107">
        <v>-24.6</v>
      </c>
      <c r="BA107">
        <v>43.977973329060291</v>
      </c>
      <c r="BB107">
        <v>33.019400352733683</v>
      </c>
      <c r="BC107">
        <v>591.95000000000005</v>
      </c>
      <c r="BD107">
        <v>0.50721227083152265</v>
      </c>
      <c r="BE107">
        <v>3228</v>
      </c>
      <c r="BF107">
        <v>3558</v>
      </c>
      <c r="BG107">
        <v>4493</v>
      </c>
      <c r="BH107">
        <v>5502</v>
      </c>
      <c r="BI107">
        <v>3323</v>
      </c>
      <c r="BJ107">
        <v>2225</v>
      </c>
      <c r="BK107">
        <v>6238</v>
      </c>
      <c r="BL107">
        <v>6790</v>
      </c>
      <c r="BM107">
        <v>7404</v>
      </c>
      <c r="BN107">
        <v>7683</v>
      </c>
      <c r="BO107">
        <v>7169</v>
      </c>
      <c r="BP107">
        <v>6489</v>
      </c>
      <c r="BQ107">
        <v>6938</v>
      </c>
      <c r="BR107">
        <v>8215</v>
      </c>
      <c r="BS107">
        <v>8194</v>
      </c>
      <c r="BT107">
        <v>12673</v>
      </c>
      <c r="BU107">
        <v>12396</v>
      </c>
      <c r="BV107">
        <v>113376</v>
      </c>
      <c r="BW107">
        <v>1639</v>
      </c>
      <c r="BX107">
        <v>1773</v>
      </c>
      <c r="BY107">
        <v>2251</v>
      </c>
      <c r="BZ107">
        <v>2819</v>
      </c>
      <c r="CA107">
        <v>1693</v>
      </c>
      <c r="CB107">
        <v>1158</v>
      </c>
      <c r="CC107">
        <v>3243</v>
      </c>
      <c r="CD107">
        <v>3608</v>
      </c>
      <c r="CE107">
        <v>3865</v>
      </c>
      <c r="CF107">
        <v>3956</v>
      </c>
      <c r="CG107">
        <v>3640</v>
      </c>
      <c r="CH107">
        <v>3260</v>
      </c>
      <c r="CI107">
        <v>3470</v>
      </c>
      <c r="CJ107">
        <v>4082</v>
      </c>
      <c r="CK107">
        <v>4059</v>
      </c>
      <c r="CL107">
        <v>5895</v>
      </c>
      <c r="CM107">
        <v>5052</v>
      </c>
      <c r="CN107">
        <v>55869</v>
      </c>
      <c r="CO107">
        <v>1589</v>
      </c>
      <c r="CP107">
        <v>1785</v>
      </c>
      <c r="CQ107">
        <v>2242</v>
      </c>
      <c r="CR107">
        <v>2683</v>
      </c>
      <c r="CS107">
        <v>1630</v>
      </c>
      <c r="CT107">
        <v>1067</v>
      </c>
      <c r="CU107">
        <v>2995</v>
      </c>
      <c r="CV107">
        <v>3182</v>
      </c>
      <c r="CW107">
        <v>3539</v>
      </c>
      <c r="CX107">
        <v>3727</v>
      </c>
      <c r="CY107">
        <v>3529</v>
      </c>
      <c r="CZ107">
        <v>3229</v>
      </c>
      <c r="DA107">
        <v>3468</v>
      </c>
      <c r="DB107">
        <v>4133</v>
      </c>
      <c r="DC107">
        <v>4135</v>
      </c>
      <c r="DD107">
        <v>6778</v>
      </c>
      <c r="DE107">
        <v>7344</v>
      </c>
      <c r="DF107">
        <v>57507</v>
      </c>
      <c r="DG107">
        <v>0.16520782204704801</v>
      </c>
      <c r="DH107">
        <v>37.1</v>
      </c>
      <c r="DI107">
        <v>75.2</v>
      </c>
      <c r="DJ107">
        <v>28.23</v>
      </c>
      <c r="DK107">
        <v>87.47</v>
      </c>
      <c r="DL107">
        <v>13.82</v>
      </c>
      <c r="DM107">
        <v>44.373127247801158</v>
      </c>
      <c r="DN107">
        <v>115.905034184382</v>
      </c>
      <c r="DO107">
        <v>71.531906936580853</v>
      </c>
      <c r="DP107">
        <v>68.422165455969804</v>
      </c>
      <c r="DQ107">
        <v>19.34</v>
      </c>
      <c r="DR107">
        <v>64.739999999999995</v>
      </c>
      <c r="DS107">
        <v>80.680515080297681</v>
      </c>
      <c r="DT107">
        <v>63.003676512480872</v>
      </c>
      <c r="DV107">
        <v>6.6</v>
      </c>
      <c r="DW107">
        <v>24.1</v>
      </c>
      <c r="DX107">
        <v>112.38</v>
      </c>
      <c r="DY107">
        <v>24.14</v>
      </c>
      <c r="DZ107">
        <v>2.2000000000000002</v>
      </c>
      <c r="EA107">
        <v>17.87</v>
      </c>
      <c r="EB107">
        <v>6.1</v>
      </c>
      <c r="EC107">
        <v>-18.45</v>
      </c>
      <c r="ED107">
        <v>-4.6500000000000004</v>
      </c>
      <c r="EE107">
        <v>4.79</v>
      </c>
      <c r="EF107">
        <v>0.68</v>
      </c>
      <c r="EG107">
        <v>3673.4336797417818</v>
      </c>
      <c r="EH107">
        <v>38.677416532753789</v>
      </c>
      <c r="EI107">
        <v>73.14</v>
      </c>
      <c r="EJ107">
        <v>26257.640897518071</v>
      </c>
      <c r="EK107">
        <v>1565.818771676815</v>
      </c>
      <c r="EL107">
        <v>736.50262810241065</v>
      </c>
      <c r="EM107">
        <v>28.31</v>
      </c>
      <c r="EN107">
        <v>37.35</v>
      </c>
      <c r="EO107">
        <v>0.47</v>
      </c>
      <c r="EP107">
        <v>5.34</v>
      </c>
      <c r="EQ107">
        <v>10.52</v>
      </c>
      <c r="ER107">
        <v>6.63</v>
      </c>
      <c r="ES107">
        <v>2.96</v>
      </c>
      <c r="ET107">
        <v>19.8</v>
      </c>
      <c r="EU107">
        <v>1.98</v>
      </c>
      <c r="EV107">
        <v>45960</v>
      </c>
      <c r="EW107">
        <v>3532.9</v>
      </c>
      <c r="EX107">
        <v>26.04</v>
      </c>
      <c r="EY107">
        <v>66.38</v>
      </c>
      <c r="EZ107">
        <v>13.66</v>
      </c>
      <c r="FA107">
        <v>15.23</v>
      </c>
      <c r="FB107">
        <v>0.66</v>
      </c>
      <c r="FC107">
        <v>47352</v>
      </c>
      <c r="FD107">
        <v>25.22</v>
      </c>
      <c r="FE107">
        <v>46951</v>
      </c>
      <c r="FF107">
        <v>67.62</v>
      </c>
      <c r="FG107">
        <v>23.93</v>
      </c>
      <c r="FH107">
        <v>298</v>
      </c>
      <c r="FI107">
        <v>8</v>
      </c>
      <c r="FJ107">
        <v>298</v>
      </c>
      <c r="FK107">
        <v>0</v>
      </c>
      <c r="FL107">
        <v>253</v>
      </c>
      <c r="FM107">
        <v>8</v>
      </c>
      <c r="FN107">
        <v>251</v>
      </c>
      <c r="FO107">
        <v>0</v>
      </c>
      <c r="FP107">
        <v>23356</v>
      </c>
      <c r="FQ107">
        <v>723</v>
      </c>
      <c r="FR107">
        <v>22633</v>
      </c>
      <c r="FS107">
        <v>0</v>
      </c>
      <c r="FT107">
        <v>50.725594815747307</v>
      </c>
      <c r="FU107">
        <v>35.507072556649121</v>
      </c>
      <c r="FV107">
        <v>13.759725051499201</v>
      </c>
      <c r="FW107">
        <v>172.91952651903051</v>
      </c>
      <c r="FX107">
        <v>494.69587029482841</v>
      </c>
      <c r="FY107">
        <v>38.171064995446628</v>
      </c>
      <c r="FZ107">
        <v>1916.457781056165</v>
      </c>
      <c r="GA107">
        <v>667.61539681385898</v>
      </c>
      <c r="GB107">
        <v>74.098930710065233</v>
      </c>
      <c r="GC107">
        <v>72.2</v>
      </c>
      <c r="GD107">
        <v>94.376417931923811</v>
      </c>
      <c r="GE107">
        <v>5.623582068076189</v>
      </c>
      <c r="GF107">
        <v>1.3410138248847929</v>
      </c>
      <c r="GG107">
        <v>0.1524144287583912</v>
      </c>
      <c r="GH107">
        <v>0.84758557124160883</v>
      </c>
      <c r="GI107">
        <v>0</v>
      </c>
      <c r="GJ107">
        <v>0</v>
      </c>
      <c r="GK107">
        <v>1.901105790325655</v>
      </c>
      <c r="GL107">
        <v>0.34186041253309402</v>
      </c>
      <c r="GM107">
        <v>0.3108108108108108</v>
      </c>
      <c r="GN107">
        <v>43.399168399168403</v>
      </c>
      <c r="GO107">
        <v>2.8066528066528072E-2</v>
      </c>
      <c r="GP107">
        <v>4.625779625779626</v>
      </c>
      <c r="GQ107">
        <v>95.42619542619542</v>
      </c>
      <c r="GR107">
        <v>1924</v>
      </c>
      <c r="GS107">
        <v>3.4582560572428331</v>
      </c>
      <c r="GT107">
        <v>2.881898783614242</v>
      </c>
      <c r="GU107">
        <v>56.600831600831597</v>
      </c>
      <c r="GV107">
        <v>98.514588859416435</v>
      </c>
      <c r="GW107">
        <v>98.384227690483243</v>
      </c>
      <c r="GX107">
        <v>2.472649617829108</v>
      </c>
      <c r="GY107">
        <v>168.25855205870849</v>
      </c>
      <c r="GZ107">
        <v>3.05</v>
      </c>
      <c r="HA107">
        <v>38.169699999999999</v>
      </c>
      <c r="HB107">
        <v>0.84299999999999997</v>
      </c>
      <c r="HC107">
        <v>0.22800000000000001</v>
      </c>
      <c r="HD107">
        <v>7.6999999999999999E-2</v>
      </c>
      <c r="HE107">
        <v>0.46899999999999997</v>
      </c>
      <c r="HF107">
        <v>0.14599999999999999</v>
      </c>
      <c r="HG107">
        <v>0.08</v>
      </c>
      <c r="HH107">
        <v>2.8000000000000001E-2</v>
      </c>
      <c r="HI107">
        <v>3.6999999999999998E-2</v>
      </c>
      <c r="HJ107">
        <v>0.2</v>
      </c>
      <c r="HK107">
        <v>0.56499999999999995</v>
      </c>
      <c r="HL107">
        <v>0.17100000000000001</v>
      </c>
      <c r="HM107">
        <v>621.70000000000005</v>
      </c>
      <c r="HN107">
        <v>1.9546654016070211</v>
      </c>
      <c r="HO107">
        <v>408.61</v>
      </c>
      <c r="HP107">
        <v>319.10000000000002</v>
      </c>
      <c r="HQ107">
        <v>375.67</v>
      </c>
      <c r="HR107">
        <v>3.56</v>
      </c>
      <c r="HS107">
        <v>59</v>
      </c>
      <c r="HT107">
        <v>49</v>
      </c>
      <c r="HU107">
        <v>9</v>
      </c>
      <c r="HV107">
        <v>1</v>
      </c>
      <c r="HW107">
        <v>52.522878609835132</v>
      </c>
      <c r="HX107" t="s">
        <v>583</v>
      </c>
      <c r="HY107">
        <v>147</v>
      </c>
      <c r="HZ107">
        <v>4</v>
      </c>
      <c r="IA107">
        <v>3.8</v>
      </c>
      <c r="IB107">
        <v>4.4000000000000004</v>
      </c>
      <c r="IC107">
        <v>4.0999999999999996</v>
      </c>
      <c r="ID107">
        <v>4.5</v>
      </c>
      <c r="IE107">
        <v>3.3</v>
      </c>
      <c r="IF107">
        <v>3.3</v>
      </c>
      <c r="IG107">
        <v>3.9</v>
      </c>
      <c r="IH107">
        <v>3.3</v>
      </c>
      <c r="II107">
        <v>4.2</v>
      </c>
      <c r="IJ107">
        <v>4.2</v>
      </c>
      <c r="IK107">
        <v>3.6</v>
      </c>
      <c r="IL107">
        <v>4.7</v>
      </c>
      <c r="IM107">
        <v>4.2</v>
      </c>
      <c r="IN107">
        <v>4.7</v>
      </c>
      <c r="IO107">
        <v>4.5999999999999996</v>
      </c>
      <c r="IP107">
        <v>4.2</v>
      </c>
      <c r="IQ107">
        <v>3.7</v>
      </c>
      <c r="IR107">
        <v>4.3</v>
      </c>
      <c r="IS107">
        <v>4.3</v>
      </c>
      <c r="IT107">
        <v>3.7</v>
      </c>
      <c r="IU107">
        <v>4.3</v>
      </c>
      <c r="IV107">
        <v>4.5</v>
      </c>
      <c r="IW107">
        <v>4.5</v>
      </c>
      <c r="IX107">
        <v>4.4000000000000004</v>
      </c>
      <c r="IY107">
        <v>3.9</v>
      </c>
      <c r="IZ107">
        <v>4.9000000000000004</v>
      </c>
      <c r="JA107">
        <v>4.7</v>
      </c>
      <c r="JB107">
        <v>2.4</v>
      </c>
      <c r="JC107">
        <v>3.1</v>
      </c>
      <c r="JD107">
        <v>2.7</v>
      </c>
      <c r="JE107">
        <v>3</v>
      </c>
      <c r="JF107">
        <v>5.0999999999999996</v>
      </c>
      <c r="JG107" t="s">
        <v>203</v>
      </c>
      <c r="JH107">
        <v>75</v>
      </c>
      <c r="JI107">
        <v>62</v>
      </c>
      <c r="JJ107">
        <v>4.07</v>
      </c>
      <c r="JK107">
        <v>3.9</v>
      </c>
      <c r="JL107">
        <v>4.5</v>
      </c>
      <c r="JM107">
        <v>4</v>
      </c>
      <c r="JN107">
        <v>4.5</v>
      </c>
      <c r="JO107">
        <v>3.4</v>
      </c>
      <c r="JP107">
        <v>3.5</v>
      </c>
      <c r="JQ107">
        <v>4</v>
      </c>
      <c r="JR107">
        <v>3.6</v>
      </c>
      <c r="JS107">
        <v>4.3</v>
      </c>
      <c r="JT107">
        <v>4.0999999999999996</v>
      </c>
      <c r="JU107">
        <v>3.6</v>
      </c>
      <c r="JV107">
        <v>4.9000000000000004</v>
      </c>
      <c r="JW107">
        <v>4.5</v>
      </c>
      <c r="JX107">
        <v>5.0999999999999996</v>
      </c>
      <c r="JY107">
        <v>4.5</v>
      </c>
      <c r="JZ107">
        <v>4.2</v>
      </c>
      <c r="KA107">
        <v>3.8</v>
      </c>
      <c r="KB107">
        <v>4.2</v>
      </c>
      <c r="KC107">
        <v>4.2</v>
      </c>
      <c r="KD107">
        <v>3.2</v>
      </c>
      <c r="KE107">
        <v>4.3</v>
      </c>
      <c r="KF107">
        <v>4.4000000000000004</v>
      </c>
      <c r="KG107">
        <v>4.9000000000000004</v>
      </c>
      <c r="KH107">
        <v>4.5</v>
      </c>
      <c r="KI107">
        <v>3.9</v>
      </c>
      <c r="KJ107">
        <v>5</v>
      </c>
      <c r="KK107">
        <v>4.2</v>
      </c>
      <c r="KL107">
        <v>2.6</v>
      </c>
      <c r="KM107">
        <v>3.2</v>
      </c>
      <c r="KN107">
        <v>2.7</v>
      </c>
      <c r="KO107">
        <v>3</v>
      </c>
      <c r="KP107">
        <v>5.3</v>
      </c>
      <c r="KQ107" t="s">
        <v>203</v>
      </c>
      <c r="KR107">
        <v>99.1</v>
      </c>
      <c r="KS107">
        <v>6.16</v>
      </c>
      <c r="KT107">
        <v>18.86</v>
      </c>
      <c r="KU107">
        <v>10.66</v>
      </c>
      <c r="KV107">
        <v>69.099999999999994</v>
      </c>
      <c r="KW107">
        <v>15.31</v>
      </c>
      <c r="KX107">
        <v>4.2</v>
      </c>
      <c r="KY107">
        <v>4.05</v>
      </c>
      <c r="KZ107">
        <v>867.42065244097853</v>
      </c>
      <c r="LA107">
        <v>78.093127603888476</v>
      </c>
      <c r="LB107">
        <v>1083.4686530997401</v>
      </c>
      <c r="LC107">
        <v>67.873293451554318</v>
      </c>
      <c r="LD107">
        <v>599.04469349784563</v>
      </c>
      <c r="LE107">
        <v>87.991958747284826</v>
      </c>
      <c r="LF107">
        <v>203.05126865007301</v>
      </c>
      <c r="LG107">
        <v>99.359792935227716</v>
      </c>
      <c r="LH107">
        <v>53.89</v>
      </c>
      <c r="LI107">
        <v>53.57</v>
      </c>
      <c r="LJ107">
        <v>0.77</v>
      </c>
      <c r="LK107">
        <v>15.17</v>
      </c>
      <c r="LL107">
        <v>8.34</v>
      </c>
      <c r="LM107">
        <v>2.93</v>
      </c>
      <c r="LN107">
        <v>1.96</v>
      </c>
      <c r="LO107">
        <v>18.760000000000002</v>
      </c>
      <c r="LP107">
        <v>1.1599999999999999</v>
      </c>
      <c r="LQ107">
        <v>11.49</v>
      </c>
      <c r="LR107">
        <v>2.34</v>
      </c>
      <c r="LS107">
        <v>102.663034367142</v>
      </c>
      <c r="LT107">
        <v>6.6686812588478697</v>
      </c>
      <c r="LU107">
        <v>15.394803017602699</v>
      </c>
      <c r="LV107">
        <v>122477.347984797</v>
      </c>
      <c r="LW107">
        <v>18366</v>
      </c>
      <c r="LX107">
        <v>9494</v>
      </c>
      <c r="LY107">
        <v>8535</v>
      </c>
      <c r="LZ107">
        <v>337</v>
      </c>
      <c r="MA107">
        <v>1511</v>
      </c>
      <c r="MB107">
        <v>1035</v>
      </c>
      <c r="MC107">
        <v>2629</v>
      </c>
      <c r="MD107">
        <v>4905</v>
      </c>
      <c r="ME107">
        <v>5263</v>
      </c>
      <c r="MF107">
        <v>2357</v>
      </c>
      <c r="MG107">
        <v>666</v>
      </c>
      <c r="MH107">
        <v>1193</v>
      </c>
      <c r="MI107">
        <v>657</v>
      </c>
      <c r="MJ107">
        <v>515</v>
      </c>
      <c r="MK107">
        <v>0.43941979522184299</v>
      </c>
      <c r="ML107">
        <v>23</v>
      </c>
      <c r="MM107">
        <v>108</v>
      </c>
      <c r="MN107">
        <v>71</v>
      </c>
      <c r="MO107">
        <v>186</v>
      </c>
      <c r="MP107">
        <v>335</v>
      </c>
      <c r="MQ107">
        <v>318</v>
      </c>
      <c r="MR107">
        <v>132</v>
      </c>
      <c r="MS107">
        <v>43</v>
      </c>
      <c r="MT107">
        <v>122477</v>
      </c>
      <c r="MU107">
        <v>1.38842741982244</v>
      </c>
      <c r="MV107">
        <v>44.047407407407398</v>
      </c>
      <c r="MW107">
        <v>43.092337917485303</v>
      </c>
      <c r="MX107">
        <v>43.371784232365101</v>
      </c>
      <c r="MY107">
        <v>9523.6472337228206</v>
      </c>
      <c r="MZ107">
        <v>4.5608964965145198</v>
      </c>
      <c r="NA107">
        <v>4.23983402489627</v>
      </c>
      <c r="NB107">
        <v>94.893775933610002</v>
      </c>
      <c r="NC107">
        <v>1766.93609958506</v>
      </c>
      <c r="ND107">
        <v>0.39906103286384981</v>
      </c>
      <c r="NE107">
        <v>213</v>
      </c>
      <c r="NF107">
        <v>50.806896513094877</v>
      </c>
      <c r="NG107">
        <v>5.143597932212872</v>
      </c>
      <c r="NH107">
        <v>44</v>
      </c>
      <c r="NI107">
        <v>30</v>
      </c>
      <c r="NJ107">
        <v>70</v>
      </c>
      <c r="NK107">
        <v>128</v>
      </c>
      <c r="NL107">
        <v>127</v>
      </c>
      <c r="NM107">
        <v>0.1102756892230576</v>
      </c>
      <c r="NN107">
        <v>7.5187969924812026E-2</v>
      </c>
      <c r="NO107">
        <v>0.17543859649122809</v>
      </c>
      <c r="NP107">
        <v>0.32080200501253131</v>
      </c>
      <c r="NQ107">
        <v>0.31829573934837091</v>
      </c>
      <c r="NR107">
        <v>51.882205513784463</v>
      </c>
      <c r="NS107">
        <v>399</v>
      </c>
      <c r="NT107">
        <v>0.48621553884711782</v>
      </c>
      <c r="NU107">
        <v>399</v>
      </c>
      <c r="NV107">
        <v>30.940190796857461</v>
      </c>
      <c r="NW107">
        <v>18</v>
      </c>
      <c r="NX107">
        <v>0.3888888888888889</v>
      </c>
      <c r="NY107">
        <v>0.16666666666666671</v>
      </c>
      <c r="NZ107">
        <v>5.5555555555555552E-2</v>
      </c>
      <c r="OA107">
        <v>0.1111111111111111</v>
      </c>
      <c r="OB107">
        <v>0.16666666666666671</v>
      </c>
      <c r="OC107">
        <v>0</v>
      </c>
      <c r="OD107">
        <v>0.1111111111111111</v>
      </c>
      <c r="OE107">
        <v>3.5693950177935938</v>
      </c>
      <c r="OF107">
        <v>15.25751975397082</v>
      </c>
      <c r="OG107">
        <v>281</v>
      </c>
      <c r="OH107">
        <v>0.13879003558718861</v>
      </c>
      <c r="OI107">
        <v>0.31316725978647691</v>
      </c>
      <c r="OJ107">
        <v>0.2597864768683274</v>
      </c>
      <c r="OK107">
        <v>0.1138790035587189</v>
      </c>
      <c r="OL107">
        <v>0.1316725978647687</v>
      </c>
      <c r="OM107">
        <v>2.1352313167259791E-2</v>
      </c>
      <c r="ON107">
        <v>2.1352313167259791E-2</v>
      </c>
      <c r="OO107">
        <v>153</v>
      </c>
      <c r="OP107">
        <v>139</v>
      </c>
      <c r="OQ107">
        <v>529</v>
      </c>
      <c r="OR107">
        <v>475</v>
      </c>
      <c r="OS107">
        <v>133</v>
      </c>
      <c r="OT107">
        <v>0.1070678796361092</v>
      </c>
      <c r="OU107">
        <v>9.7270818754373684E-2</v>
      </c>
      <c r="OV107">
        <v>0.37018894331700491</v>
      </c>
      <c r="OW107">
        <v>0.33240027991602522</v>
      </c>
      <c r="OX107">
        <v>9.3072078376487052E-2</v>
      </c>
      <c r="OY107">
        <v>43.920223932820157</v>
      </c>
      <c r="OZ107">
        <v>1429</v>
      </c>
      <c r="PA107">
        <v>0.42176870748299322</v>
      </c>
      <c r="PB107">
        <v>1323</v>
      </c>
      <c r="PC107">
        <v>7.6252197542214812</v>
      </c>
      <c r="PD107">
        <v>22196</v>
      </c>
      <c r="PE107">
        <v>0.30582086862497748</v>
      </c>
      <c r="PF107">
        <v>0.24423319517030101</v>
      </c>
      <c r="PG107">
        <v>0.2038655613624076</v>
      </c>
      <c r="PH107">
        <v>0.16237159848621369</v>
      </c>
      <c r="PI107">
        <v>7.4698143809695444E-2</v>
      </c>
      <c r="PJ107">
        <v>8.695260407280591E-3</v>
      </c>
      <c r="PK107">
        <v>3.1537213912416652E-4</v>
      </c>
      <c r="PL107">
        <v>19512</v>
      </c>
      <c r="PM107">
        <v>14918</v>
      </c>
      <c r="PN107">
        <v>27641</v>
      </c>
      <c r="PO107">
        <v>23819</v>
      </c>
      <c r="PP107">
        <v>24452</v>
      </c>
      <c r="PQ107">
        <v>17.674368316113831</v>
      </c>
      <c r="PR107">
        <v>13.53131049483415</v>
      </c>
      <c r="PS107">
        <v>25.02209443538155</v>
      </c>
      <c r="PT107">
        <v>21.613656878738439</v>
      </c>
      <c r="PU107">
        <v>22.172423418524559</v>
      </c>
      <c r="PV107">
        <v>43.977973329060291</v>
      </c>
      <c r="PW107">
        <v>0.50721076808033327</v>
      </c>
    </row>
    <row r="108" spans="1:439" x14ac:dyDescent="0.3">
      <c r="A108" t="s">
        <v>800</v>
      </c>
      <c r="B108" t="s">
        <v>813</v>
      </c>
      <c r="C108">
        <v>8</v>
      </c>
      <c r="D108" t="s">
        <v>817</v>
      </c>
      <c r="E108" t="s">
        <v>821</v>
      </c>
      <c r="F108" t="s">
        <v>209</v>
      </c>
      <c r="G108" t="s">
        <v>608</v>
      </c>
      <c r="H108" t="s">
        <v>609</v>
      </c>
      <c r="I108" t="s">
        <v>610</v>
      </c>
      <c r="J108" t="s">
        <v>611</v>
      </c>
      <c r="K108">
        <v>9.7920300000000005</v>
      </c>
      <c r="L108">
        <v>48.097465</v>
      </c>
      <c r="M108" s="22" t="s">
        <v>613</v>
      </c>
      <c r="N108" t="s">
        <v>1061</v>
      </c>
      <c r="O108" t="s">
        <v>612</v>
      </c>
      <c r="P108" t="s">
        <v>510</v>
      </c>
      <c r="Q108">
        <v>2</v>
      </c>
      <c r="R108">
        <v>21</v>
      </c>
      <c r="S108">
        <v>54</v>
      </c>
      <c r="T108">
        <v>76</v>
      </c>
      <c r="U108">
        <v>213</v>
      </c>
      <c r="V108">
        <v>0</v>
      </c>
      <c r="W108" t="s">
        <v>900</v>
      </c>
      <c r="X108">
        <v>0</v>
      </c>
      <c r="Y108">
        <v>299.93</v>
      </c>
      <c r="Z108">
        <v>8.9607341713066369</v>
      </c>
      <c r="AA108">
        <v>2.727113093055046</v>
      </c>
      <c r="AB108">
        <v>3.3045047177674789</v>
      </c>
      <c r="AC108">
        <v>28.083392791651381</v>
      </c>
      <c r="AD108">
        <v>20.851378655019499</v>
      </c>
      <c r="AE108">
        <v>36.745130530457111</v>
      </c>
      <c r="AF108">
        <v>120.8382112492915</v>
      </c>
      <c r="AG108">
        <v>146.18807721801761</v>
      </c>
      <c r="AH108">
        <v>4.14600273397126</v>
      </c>
      <c r="AI108">
        <v>4.3146790917880837</v>
      </c>
      <c r="AJ108">
        <v>14.773650518454311</v>
      </c>
      <c r="AK108">
        <v>408039</v>
      </c>
      <c r="AL108">
        <v>1270</v>
      </c>
      <c r="AM108">
        <v>4</v>
      </c>
      <c r="AN108">
        <v>117.67</v>
      </c>
      <c r="AO108">
        <v>40.200000000000003</v>
      </c>
      <c r="AP108">
        <v>2.17</v>
      </c>
      <c r="AQ108">
        <v>51.09</v>
      </c>
      <c r="AR108">
        <v>61.452450741843123</v>
      </c>
      <c r="AS108">
        <v>4.97</v>
      </c>
      <c r="AT108">
        <v>123.5</v>
      </c>
      <c r="AU108">
        <v>61914</v>
      </c>
      <c r="AV108">
        <v>206.38</v>
      </c>
      <c r="AW108">
        <v>30760</v>
      </c>
      <c r="AX108">
        <v>31154</v>
      </c>
      <c r="AY108">
        <v>8.4700000000000006</v>
      </c>
      <c r="AZ108">
        <v>0.3</v>
      </c>
      <c r="BA108">
        <v>43.473823367897403</v>
      </c>
      <c r="BB108">
        <v>22.931111111111111</v>
      </c>
      <c r="BC108">
        <v>330.95</v>
      </c>
      <c r="BD108">
        <v>0.50157035069917499</v>
      </c>
      <c r="BE108">
        <v>1859</v>
      </c>
      <c r="BF108">
        <v>1952</v>
      </c>
      <c r="BG108">
        <v>2551</v>
      </c>
      <c r="BH108">
        <v>3086</v>
      </c>
      <c r="BI108">
        <v>1852</v>
      </c>
      <c r="BJ108">
        <v>1202</v>
      </c>
      <c r="BK108">
        <v>3247</v>
      </c>
      <c r="BL108">
        <v>3782</v>
      </c>
      <c r="BM108">
        <v>4219</v>
      </c>
      <c r="BN108">
        <v>4169</v>
      </c>
      <c r="BO108">
        <v>3963</v>
      </c>
      <c r="BP108">
        <v>3702</v>
      </c>
      <c r="BQ108">
        <v>4164</v>
      </c>
      <c r="BR108">
        <v>4825</v>
      </c>
      <c r="BS108">
        <v>4568</v>
      </c>
      <c r="BT108">
        <v>6647</v>
      </c>
      <c r="BU108">
        <v>6265</v>
      </c>
      <c r="BV108">
        <v>62371</v>
      </c>
      <c r="BW108">
        <v>960</v>
      </c>
      <c r="BX108">
        <v>970</v>
      </c>
      <c r="BY108">
        <v>1317</v>
      </c>
      <c r="BZ108">
        <v>1531</v>
      </c>
      <c r="CA108">
        <v>966</v>
      </c>
      <c r="CB108">
        <v>616</v>
      </c>
      <c r="CC108">
        <v>1758</v>
      </c>
      <c r="CD108">
        <v>2004</v>
      </c>
      <c r="CE108">
        <v>2271</v>
      </c>
      <c r="CF108">
        <v>2131</v>
      </c>
      <c r="CG108">
        <v>1994</v>
      </c>
      <c r="CH108">
        <v>1851</v>
      </c>
      <c r="CI108">
        <v>2062</v>
      </c>
      <c r="CJ108">
        <v>2455</v>
      </c>
      <c r="CK108">
        <v>2268</v>
      </c>
      <c r="CL108">
        <v>3154</v>
      </c>
      <c r="CM108">
        <v>2625</v>
      </c>
      <c r="CN108">
        <v>31087</v>
      </c>
      <c r="CO108">
        <v>899</v>
      </c>
      <c r="CP108">
        <v>982</v>
      </c>
      <c r="CQ108">
        <v>1234</v>
      </c>
      <c r="CR108">
        <v>1555</v>
      </c>
      <c r="CS108">
        <v>886</v>
      </c>
      <c r="CT108">
        <v>586</v>
      </c>
      <c r="CU108">
        <v>1489</v>
      </c>
      <c r="CV108">
        <v>1778</v>
      </c>
      <c r="CW108">
        <v>1948</v>
      </c>
      <c r="CX108">
        <v>2038</v>
      </c>
      <c r="CY108">
        <v>1969</v>
      </c>
      <c r="CZ108">
        <v>1851</v>
      </c>
      <c r="DA108">
        <v>2102</v>
      </c>
      <c r="DB108">
        <v>2370</v>
      </c>
      <c r="DC108">
        <v>2300</v>
      </c>
      <c r="DD108">
        <v>3493</v>
      </c>
      <c r="DE108">
        <v>3640</v>
      </c>
      <c r="DF108">
        <v>31284</v>
      </c>
      <c r="DG108">
        <v>0.11245296906247999</v>
      </c>
      <c r="DH108">
        <v>25.7</v>
      </c>
      <c r="DI108">
        <v>78.8</v>
      </c>
      <c r="DJ108">
        <v>26.32</v>
      </c>
      <c r="DK108">
        <v>91.17</v>
      </c>
      <c r="DL108">
        <v>12.94</v>
      </c>
      <c r="DM108">
        <v>49.310303000936777</v>
      </c>
      <c r="DN108">
        <v>162.86837161223639</v>
      </c>
      <c r="DO108">
        <v>113.5580686112995</v>
      </c>
      <c r="DP108">
        <v>97.903316212811319</v>
      </c>
      <c r="DQ108">
        <v>20.29</v>
      </c>
      <c r="DR108">
        <v>64.650000000000006</v>
      </c>
      <c r="DS108">
        <v>52.686748715960853</v>
      </c>
      <c r="DT108">
        <v>39.059160771392577</v>
      </c>
      <c r="DV108">
        <v>6.6</v>
      </c>
      <c r="DW108">
        <v>18.899999999999999</v>
      </c>
      <c r="DX108">
        <v>112.24</v>
      </c>
      <c r="DY108">
        <v>19.3</v>
      </c>
      <c r="DZ108">
        <v>4.79</v>
      </c>
      <c r="EA108">
        <v>11.12</v>
      </c>
      <c r="EB108">
        <v>6.45</v>
      </c>
      <c r="EC108">
        <v>-18.27</v>
      </c>
      <c r="ED108">
        <v>5.59</v>
      </c>
      <c r="EE108">
        <v>7.65</v>
      </c>
      <c r="EF108">
        <v>1.62</v>
      </c>
      <c r="EG108">
        <v>2955.7461273624422</v>
      </c>
      <c r="EH108">
        <v>21.306164745076579</v>
      </c>
      <c r="EI108">
        <v>99.97</v>
      </c>
      <c r="EJ108">
        <v>28221.826322964109</v>
      </c>
      <c r="EK108">
        <v>3927.7373770068161</v>
      </c>
      <c r="EL108">
        <v>2856.4020560777849</v>
      </c>
      <c r="EM108">
        <v>36.25</v>
      </c>
      <c r="EN108">
        <v>29.84</v>
      </c>
      <c r="EO108">
        <v>0.53</v>
      </c>
      <c r="EP108">
        <v>6.6</v>
      </c>
      <c r="EQ108">
        <v>15</v>
      </c>
      <c r="ER108">
        <v>6.63</v>
      </c>
      <c r="ES108">
        <v>5.39</v>
      </c>
      <c r="ET108">
        <v>29.4</v>
      </c>
      <c r="EU108">
        <v>1.7</v>
      </c>
      <c r="EV108">
        <v>50405</v>
      </c>
      <c r="EW108">
        <v>4035.23</v>
      </c>
      <c r="EX108">
        <v>25.76</v>
      </c>
      <c r="EY108">
        <v>69.05</v>
      </c>
      <c r="EZ108">
        <v>17.2</v>
      </c>
      <c r="FA108">
        <v>11.93</v>
      </c>
      <c r="FB108">
        <v>1.22</v>
      </c>
      <c r="FC108">
        <v>37347</v>
      </c>
      <c r="FD108">
        <v>26.24</v>
      </c>
      <c r="FE108">
        <v>27373</v>
      </c>
      <c r="FF108">
        <v>66.7</v>
      </c>
      <c r="FG108">
        <v>17.55</v>
      </c>
      <c r="FH108">
        <v>185</v>
      </c>
      <c r="FI108">
        <v>3</v>
      </c>
      <c r="FJ108">
        <v>185</v>
      </c>
      <c r="FK108">
        <v>0</v>
      </c>
      <c r="FL108">
        <v>125</v>
      </c>
      <c r="FM108">
        <v>3</v>
      </c>
      <c r="FN108">
        <v>125</v>
      </c>
      <c r="FO108">
        <v>0</v>
      </c>
      <c r="FP108">
        <v>17385</v>
      </c>
      <c r="FQ108">
        <v>196</v>
      </c>
      <c r="FR108">
        <v>17189</v>
      </c>
      <c r="FS108">
        <v>0</v>
      </c>
      <c r="FT108">
        <v>62.109172538705828</v>
      </c>
      <c r="FU108">
        <v>26.576113785232231</v>
      </c>
      <c r="FV108">
        <v>11.316760123064711</v>
      </c>
      <c r="FW108">
        <v>173.19592446212411</v>
      </c>
      <c r="FX108">
        <v>399.34492482222009</v>
      </c>
      <c r="FY108">
        <v>11.243054087014359</v>
      </c>
      <c r="FZ108">
        <v>2083.5244200886991</v>
      </c>
      <c r="GA108">
        <v>572.54084928434418</v>
      </c>
      <c r="GB108">
        <v>69.749595216024701</v>
      </c>
      <c r="GC108">
        <v>60.2</v>
      </c>
      <c r="GD108">
        <v>96.744015176235777</v>
      </c>
      <c r="GE108">
        <v>3.2559848237642228</v>
      </c>
      <c r="GF108">
        <v>1.5698808234019499</v>
      </c>
      <c r="GG108">
        <v>4.8122354433298632E-2</v>
      </c>
      <c r="GH108">
        <v>0.95187764556670129</v>
      </c>
      <c r="GI108">
        <v>0</v>
      </c>
      <c r="GJ108">
        <v>0</v>
      </c>
      <c r="GK108">
        <v>1.9521924789756659</v>
      </c>
      <c r="GL108">
        <v>9.8693460060570282E-2</v>
      </c>
      <c r="GM108">
        <v>0.35908440629470673</v>
      </c>
      <c r="GN108">
        <v>39.413447782546498</v>
      </c>
      <c r="GO108">
        <v>4.07725321888412E-2</v>
      </c>
      <c r="GP108">
        <v>2.2174535050071529</v>
      </c>
      <c r="GQ108">
        <v>94.778254649499289</v>
      </c>
      <c r="GR108">
        <v>1398</v>
      </c>
      <c r="GS108">
        <v>2.8984515747642869</v>
      </c>
      <c r="GT108">
        <v>2.4417471727082019</v>
      </c>
      <c r="GU108">
        <v>60.586552217453502</v>
      </c>
      <c r="GV108">
        <v>97.529069767441854</v>
      </c>
      <c r="GW108">
        <v>97.740451909618074</v>
      </c>
      <c r="GX108">
        <v>1.90846949761448</v>
      </c>
      <c r="GY108">
        <v>108.1390089063345</v>
      </c>
      <c r="GZ108">
        <v>3.2738999999999998</v>
      </c>
      <c r="HA108">
        <v>41.119700000000002</v>
      </c>
      <c r="HB108">
        <v>0.87</v>
      </c>
      <c r="HC108">
        <v>0.184</v>
      </c>
      <c r="HD108">
        <v>0.105</v>
      </c>
      <c r="HE108">
        <v>0.49099999999999999</v>
      </c>
      <c r="HF108">
        <v>0.14599999999999999</v>
      </c>
      <c r="HG108">
        <v>7.3999999999999996E-2</v>
      </c>
      <c r="HH108">
        <v>2.3E-2</v>
      </c>
      <c r="HI108">
        <v>2.8000000000000001E-2</v>
      </c>
      <c r="HJ108">
        <v>0.20899999999999999</v>
      </c>
      <c r="HK108">
        <v>0.57399999999999995</v>
      </c>
      <c r="HL108">
        <v>0.16500000000000001</v>
      </c>
      <c r="HM108">
        <v>662.3</v>
      </c>
      <c r="HN108">
        <v>2.3436466524582942</v>
      </c>
      <c r="HO108">
        <v>482.93</v>
      </c>
      <c r="HP108">
        <v>339.3</v>
      </c>
      <c r="HQ108">
        <v>465.16</v>
      </c>
      <c r="HR108">
        <v>8.08</v>
      </c>
      <c r="HS108">
        <v>61</v>
      </c>
      <c r="HT108">
        <v>52</v>
      </c>
      <c r="HU108">
        <v>9</v>
      </c>
      <c r="HV108">
        <v>0</v>
      </c>
      <c r="HW108">
        <v>98.523758762153946</v>
      </c>
      <c r="HX108" t="s">
        <v>613</v>
      </c>
      <c r="HY108">
        <v>208</v>
      </c>
      <c r="HZ108">
        <v>3.73</v>
      </c>
      <c r="IA108">
        <v>3.6</v>
      </c>
      <c r="IB108">
        <v>3.9</v>
      </c>
      <c r="IC108">
        <v>3.9</v>
      </c>
      <c r="ID108">
        <v>4.0999999999999996</v>
      </c>
      <c r="IE108">
        <v>3.1</v>
      </c>
      <c r="IF108">
        <v>3.3</v>
      </c>
      <c r="IG108">
        <v>3.6</v>
      </c>
      <c r="IH108">
        <v>3.4</v>
      </c>
      <c r="II108">
        <v>3.9</v>
      </c>
      <c r="IJ108">
        <v>3.9</v>
      </c>
      <c r="IK108">
        <v>3.9</v>
      </c>
      <c r="IL108">
        <v>4.4000000000000004</v>
      </c>
      <c r="IM108">
        <v>3.5</v>
      </c>
      <c r="IN108">
        <v>4</v>
      </c>
      <c r="IO108">
        <v>3.6</v>
      </c>
      <c r="IP108">
        <v>3.9</v>
      </c>
      <c r="IQ108">
        <v>3.5</v>
      </c>
      <c r="IR108">
        <v>4.0999999999999996</v>
      </c>
      <c r="IS108">
        <v>3.8</v>
      </c>
      <c r="IT108">
        <v>3.9</v>
      </c>
      <c r="IU108">
        <v>4</v>
      </c>
      <c r="IV108">
        <v>4.2</v>
      </c>
      <c r="IW108">
        <v>4.4000000000000004</v>
      </c>
      <c r="IX108">
        <v>3.8</v>
      </c>
      <c r="IY108">
        <v>3.6</v>
      </c>
      <c r="IZ108">
        <v>4.5999999999999996</v>
      </c>
      <c r="JA108">
        <v>4.2</v>
      </c>
      <c r="JB108">
        <v>2.5</v>
      </c>
      <c r="JC108">
        <v>2.9</v>
      </c>
      <c r="JD108">
        <v>2.1</v>
      </c>
      <c r="JE108">
        <v>3</v>
      </c>
      <c r="JF108">
        <v>5.3</v>
      </c>
      <c r="JG108" t="s">
        <v>203</v>
      </c>
      <c r="JH108">
        <v>103</v>
      </c>
      <c r="JI108">
        <v>214</v>
      </c>
      <c r="JJ108">
        <v>3.95</v>
      </c>
      <c r="JK108">
        <v>3.8</v>
      </c>
      <c r="JL108">
        <v>4.2</v>
      </c>
      <c r="JM108">
        <v>4.2</v>
      </c>
      <c r="JN108">
        <v>4.3</v>
      </c>
      <c r="JO108">
        <v>3.2</v>
      </c>
      <c r="JP108">
        <v>3.7</v>
      </c>
      <c r="JQ108">
        <v>3.9</v>
      </c>
      <c r="JR108">
        <v>3.3</v>
      </c>
      <c r="JS108">
        <v>4.0999999999999996</v>
      </c>
      <c r="JT108">
        <v>4</v>
      </c>
      <c r="JU108">
        <v>4.2</v>
      </c>
      <c r="JV108">
        <v>4.8</v>
      </c>
      <c r="JW108">
        <v>3.7</v>
      </c>
      <c r="JX108">
        <v>4.4000000000000004</v>
      </c>
      <c r="JY108">
        <v>3.9</v>
      </c>
      <c r="JZ108">
        <v>4.4000000000000004</v>
      </c>
      <c r="KA108">
        <v>3.7</v>
      </c>
      <c r="KB108">
        <v>4.4000000000000004</v>
      </c>
      <c r="KC108">
        <v>4</v>
      </c>
      <c r="KD108">
        <v>3.8</v>
      </c>
      <c r="KE108">
        <v>4.5</v>
      </c>
      <c r="KF108">
        <v>4.5999999999999996</v>
      </c>
      <c r="KG108">
        <v>4.9000000000000004</v>
      </c>
      <c r="KH108">
        <v>4.0999999999999996</v>
      </c>
      <c r="KI108">
        <v>3.6</v>
      </c>
      <c r="KJ108">
        <v>4.8</v>
      </c>
      <c r="KK108">
        <v>4.2</v>
      </c>
      <c r="KL108">
        <v>2.5</v>
      </c>
      <c r="KM108">
        <v>3.1</v>
      </c>
      <c r="KN108">
        <v>2.2000000000000002</v>
      </c>
      <c r="KO108">
        <v>3.3</v>
      </c>
      <c r="KP108">
        <v>5.0999999999999996</v>
      </c>
      <c r="KQ108" t="s">
        <v>268</v>
      </c>
      <c r="KR108">
        <v>92.2</v>
      </c>
      <c r="KS108">
        <v>5.96</v>
      </c>
      <c r="KT108">
        <v>13.82</v>
      </c>
      <c r="KU108">
        <v>29.59</v>
      </c>
      <c r="KV108">
        <v>41.4</v>
      </c>
      <c r="KW108">
        <v>9.09</v>
      </c>
      <c r="KX108">
        <v>35.21</v>
      </c>
      <c r="KY108">
        <v>8.14</v>
      </c>
      <c r="KZ108">
        <v>1192.6093080724879</v>
      </c>
      <c r="LA108">
        <v>65.06338340278451</v>
      </c>
      <c r="LB108">
        <v>1846.072150402171</v>
      </c>
      <c r="LC108">
        <v>53.880154407726842</v>
      </c>
      <c r="LD108">
        <v>923.14009077106948</v>
      </c>
      <c r="LE108">
        <v>73.194953806893437</v>
      </c>
      <c r="LF108">
        <v>323.18349969312271</v>
      </c>
      <c r="LG108">
        <v>94.984776141098934</v>
      </c>
      <c r="LH108">
        <v>74.37</v>
      </c>
      <c r="LI108">
        <v>65.099999999999994</v>
      </c>
      <c r="LJ108">
        <v>26.66</v>
      </c>
      <c r="LK108">
        <v>15.83</v>
      </c>
      <c r="LL108">
        <v>8.51</v>
      </c>
      <c r="LM108">
        <v>3.73</v>
      </c>
      <c r="LN108">
        <v>2.38</v>
      </c>
      <c r="LO108">
        <v>20.36</v>
      </c>
      <c r="LP108">
        <v>1.62</v>
      </c>
      <c r="LQ108">
        <v>8.14</v>
      </c>
      <c r="LR108">
        <v>2.46</v>
      </c>
      <c r="LS108">
        <v>96.135103926097003</v>
      </c>
      <c r="LT108">
        <v>7.02142194484271</v>
      </c>
      <c r="LU108">
        <v>13.691685912240199</v>
      </c>
      <c r="LV108">
        <v>83253.375189872502</v>
      </c>
      <c r="LW108">
        <v>11857</v>
      </c>
      <c r="LX108">
        <v>6066</v>
      </c>
      <c r="LY108">
        <v>5632</v>
      </c>
      <c r="LZ108">
        <v>159</v>
      </c>
      <c r="MA108">
        <v>623</v>
      </c>
      <c r="MB108">
        <v>723</v>
      </c>
      <c r="MC108">
        <v>1847</v>
      </c>
      <c r="MD108">
        <v>4011</v>
      </c>
      <c r="ME108">
        <v>3264</v>
      </c>
      <c r="MF108">
        <v>965</v>
      </c>
      <c r="MG108">
        <v>424</v>
      </c>
      <c r="MH108">
        <v>866</v>
      </c>
      <c r="MI108">
        <v>454</v>
      </c>
      <c r="MJ108">
        <v>393</v>
      </c>
      <c r="MK108">
        <v>0.46399055489964602</v>
      </c>
      <c r="ML108">
        <v>20</v>
      </c>
      <c r="MM108">
        <v>68</v>
      </c>
      <c r="MN108">
        <v>63</v>
      </c>
      <c r="MO108">
        <v>144</v>
      </c>
      <c r="MP108">
        <v>276</v>
      </c>
      <c r="MQ108">
        <v>217</v>
      </c>
      <c r="MR108">
        <v>69</v>
      </c>
      <c r="MS108">
        <v>29</v>
      </c>
      <c r="MT108">
        <v>83253</v>
      </c>
      <c r="MU108">
        <v>2.4480526696622098</v>
      </c>
      <c r="MV108">
        <v>45.1136801541426</v>
      </c>
      <c r="MW108">
        <v>42.0372093023256</v>
      </c>
      <c r="MX108">
        <v>43.521025641025602</v>
      </c>
      <c r="MY108">
        <v>10508.167849179499</v>
      </c>
      <c r="MZ108">
        <v>4.7879548630769202</v>
      </c>
      <c r="NA108">
        <v>3.8266666666666702</v>
      </c>
      <c r="NB108">
        <v>88.465641025641006</v>
      </c>
      <c r="NC108">
        <v>1825.9323076923099</v>
      </c>
      <c r="NF108">
        <v>44.283887849271657</v>
      </c>
      <c r="NG108">
        <v>3.5802594014849798</v>
      </c>
      <c r="NH108">
        <v>48</v>
      </c>
      <c r="NI108">
        <v>23</v>
      </c>
      <c r="NJ108">
        <v>62</v>
      </c>
      <c r="NK108">
        <v>58</v>
      </c>
      <c r="NL108">
        <v>56</v>
      </c>
      <c r="NM108">
        <v>0.19433198380566799</v>
      </c>
      <c r="NN108">
        <v>9.3117408906882596E-2</v>
      </c>
      <c r="NO108">
        <v>0.25101214574898778</v>
      </c>
      <c r="NP108">
        <v>0.23481781376518221</v>
      </c>
      <c r="NQ108">
        <v>0.22672064777327941</v>
      </c>
      <c r="NR108">
        <v>44.417004048583003</v>
      </c>
      <c r="NS108">
        <v>247</v>
      </c>
      <c r="NT108">
        <v>0.532258064516129</v>
      </c>
      <c r="NU108">
        <v>248</v>
      </c>
      <c r="NV108">
        <v>32.93308080808081</v>
      </c>
      <c r="NW108">
        <v>13</v>
      </c>
      <c r="NX108">
        <v>0.38461538461538458</v>
      </c>
      <c r="NY108">
        <v>0</v>
      </c>
      <c r="NZ108">
        <v>0.15384615384615391</v>
      </c>
      <c r="OA108">
        <v>0.23076923076923081</v>
      </c>
      <c r="OB108">
        <v>0.15384615384615391</v>
      </c>
      <c r="OC108">
        <v>0</v>
      </c>
      <c r="OD108">
        <v>7.6923076923076927E-2</v>
      </c>
      <c r="OE108">
        <v>3.7165775401069521</v>
      </c>
      <c r="OF108">
        <v>17.232908114761059</v>
      </c>
      <c r="OG108">
        <v>187</v>
      </c>
      <c r="OH108">
        <v>0.1497326203208556</v>
      </c>
      <c r="OI108">
        <v>0.31016042780748659</v>
      </c>
      <c r="OJ108">
        <v>0.26203208556149732</v>
      </c>
      <c r="OK108">
        <v>0.14438502673796791</v>
      </c>
      <c r="OL108">
        <v>6.4171122994652413E-2</v>
      </c>
      <c r="OM108">
        <v>3.7433155080213901E-2</v>
      </c>
      <c r="ON108">
        <v>3.2085561497326207E-2</v>
      </c>
      <c r="OO108">
        <v>71</v>
      </c>
      <c r="OP108">
        <v>66</v>
      </c>
      <c r="OQ108">
        <v>302</v>
      </c>
      <c r="OR108">
        <v>266</v>
      </c>
      <c r="OS108">
        <v>88</v>
      </c>
      <c r="OT108">
        <v>8.953341740226986E-2</v>
      </c>
      <c r="OU108">
        <v>8.3228247162673394E-2</v>
      </c>
      <c r="OV108">
        <v>0.38083228247162682</v>
      </c>
      <c r="OW108">
        <v>0.33543505674653218</v>
      </c>
      <c r="OX108">
        <v>0.1109709962168979</v>
      </c>
      <c r="OY108">
        <v>45.510718789407314</v>
      </c>
      <c r="OZ108">
        <v>793</v>
      </c>
      <c r="PA108">
        <v>0.46524064171122997</v>
      </c>
      <c r="PB108">
        <v>748</v>
      </c>
      <c r="PC108">
        <v>7.8510867797056747</v>
      </c>
      <c r="PD108">
        <v>12775</v>
      </c>
      <c r="PE108">
        <v>0.29385518590998039</v>
      </c>
      <c r="PF108">
        <v>0.28853228962818012</v>
      </c>
      <c r="PG108">
        <v>0.17628180039138941</v>
      </c>
      <c r="PH108">
        <v>0.1421526418786693</v>
      </c>
      <c r="PI108">
        <v>8.9393346379647756E-2</v>
      </c>
      <c r="PJ108">
        <v>9.2367906066536196E-3</v>
      </c>
      <c r="PK108">
        <v>5.4794520547945202E-4</v>
      </c>
      <c r="PL108">
        <v>11043</v>
      </c>
      <c r="PM108">
        <v>8228</v>
      </c>
      <c r="PN108">
        <v>15643</v>
      </c>
      <c r="PO108">
        <v>13748</v>
      </c>
      <c r="PP108">
        <v>12653</v>
      </c>
      <c r="PQ108">
        <v>18.035560991519901</v>
      </c>
      <c r="PR108">
        <v>13.40337736464449</v>
      </c>
      <c r="PS108">
        <v>25.529527071102411</v>
      </c>
      <c r="PT108">
        <v>22.42518917155904</v>
      </c>
      <c r="PU108">
        <v>20.65607958251794</v>
      </c>
      <c r="PV108">
        <v>43.473823367897403</v>
      </c>
      <c r="PW108">
        <v>0.50318183286494167</v>
      </c>
    </row>
    <row r="109" spans="1:439" x14ac:dyDescent="0.3">
      <c r="A109" t="s">
        <v>800</v>
      </c>
      <c r="B109" t="s">
        <v>813</v>
      </c>
      <c r="C109">
        <v>11</v>
      </c>
      <c r="D109" t="s">
        <v>817</v>
      </c>
      <c r="E109" t="s">
        <v>821</v>
      </c>
      <c r="F109" t="s">
        <v>209</v>
      </c>
      <c r="G109" t="s">
        <v>614</v>
      </c>
      <c r="H109" t="s">
        <v>615</v>
      </c>
      <c r="I109" t="s">
        <v>616</v>
      </c>
      <c r="J109" t="s">
        <v>617</v>
      </c>
      <c r="K109">
        <v>9.5132639999999995</v>
      </c>
      <c r="L109">
        <v>47.900658</v>
      </c>
      <c r="M109" s="22" t="s">
        <v>796</v>
      </c>
      <c r="N109" t="s">
        <v>618</v>
      </c>
      <c r="O109" t="s">
        <v>619</v>
      </c>
      <c r="P109" t="s">
        <v>510</v>
      </c>
      <c r="Q109">
        <v>2</v>
      </c>
      <c r="R109">
        <v>22</v>
      </c>
      <c r="S109">
        <v>55</v>
      </c>
      <c r="T109">
        <v>77</v>
      </c>
      <c r="U109">
        <v>225</v>
      </c>
      <c r="V109">
        <v>0</v>
      </c>
      <c r="W109" t="s">
        <v>900</v>
      </c>
      <c r="X109">
        <v>100</v>
      </c>
      <c r="Y109">
        <v>130.52000000000001</v>
      </c>
      <c r="Z109">
        <v>5.4885917866993559</v>
      </c>
      <c r="AA109">
        <v>1.685619598528961</v>
      </c>
      <c r="AB109">
        <v>2.0008887526815808</v>
      </c>
      <c r="AC109">
        <v>27.885113392583509</v>
      </c>
      <c r="AD109">
        <v>18.387749003984059</v>
      </c>
      <c r="AE109">
        <v>30.57526815813668</v>
      </c>
      <c r="AF109">
        <v>284.91230156297888</v>
      </c>
      <c r="AG109">
        <v>74.821942997241791</v>
      </c>
      <c r="AH109">
        <v>1.971782868525896</v>
      </c>
      <c r="AI109">
        <v>4.2298207171314726</v>
      </c>
      <c r="AJ109">
        <v>11.99561752988048</v>
      </c>
      <c r="AK109">
        <v>3685</v>
      </c>
      <c r="AL109">
        <v>0</v>
      </c>
      <c r="AM109">
        <v>3</v>
      </c>
      <c r="AN109">
        <v>107.25</v>
      </c>
      <c r="AO109">
        <v>39.86</v>
      </c>
      <c r="AP109">
        <v>2.4900000000000002</v>
      </c>
      <c r="AQ109">
        <v>47.22</v>
      </c>
      <c r="AR109">
        <v>53.699323265868792</v>
      </c>
      <c r="AS109">
        <v>3.7</v>
      </c>
      <c r="AT109">
        <v>223.87</v>
      </c>
      <c r="AU109">
        <v>11799</v>
      </c>
      <c r="AV109">
        <v>90.068702290076331</v>
      </c>
      <c r="AW109">
        <v>6076</v>
      </c>
      <c r="AX109">
        <v>5723</v>
      </c>
      <c r="AY109">
        <v>4.92</v>
      </c>
      <c r="AZ109">
        <v>-10.4</v>
      </c>
      <c r="BA109">
        <v>43.51634036782778</v>
      </c>
      <c r="BB109">
        <v>16.083696837513639</v>
      </c>
      <c r="BC109">
        <v>115.28</v>
      </c>
      <c r="BD109">
        <v>0.48612401739812089</v>
      </c>
      <c r="BE109">
        <v>365</v>
      </c>
      <c r="BF109">
        <v>428</v>
      </c>
      <c r="BG109">
        <v>506</v>
      </c>
      <c r="BH109">
        <v>562</v>
      </c>
      <c r="BI109">
        <v>361</v>
      </c>
      <c r="BJ109">
        <v>255</v>
      </c>
      <c r="BK109">
        <v>564</v>
      </c>
      <c r="BL109">
        <v>636</v>
      </c>
      <c r="BM109">
        <v>794</v>
      </c>
      <c r="BN109">
        <v>719</v>
      </c>
      <c r="BO109">
        <v>729</v>
      </c>
      <c r="BP109">
        <v>704</v>
      </c>
      <c r="BQ109">
        <v>806</v>
      </c>
      <c r="BR109">
        <v>994</v>
      </c>
      <c r="BS109">
        <v>895</v>
      </c>
      <c r="BT109">
        <v>1422</v>
      </c>
      <c r="BU109">
        <v>1029</v>
      </c>
      <c r="BV109">
        <v>11937</v>
      </c>
      <c r="BW109">
        <v>198</v>
      </c>
      <c r="BX109">
        <v>240</v>
      </c>
      <c r="BY109">
        <v>255</v>
      </c>
      <c r="BZ109">
        <v>284</v>
      </c>
      <c r="CA109">
        <v>201</v>
      </c>
      <c r="CB109">
        <v>142</v>
      </c>
      <c r="CC109">
        <v>298</v>
      </c>
      <c r="CD109">
        <v>336</v>
      </c>
      <c r="CE109">
        <v>406</v>
      </c>
      <c r="CF109">
        <v>385</v>
      </c>
      <c r="CG109">
        <v>369</v>
      </c>
      <c r="CH109">
        <v>361</v>
      </c>
      <c r="CI109">
        <v>403</v>
      </c>
      <c r="CJ109">
        <v>508</v>
      </c>
      <c r="CK109">
        <v>490</v>
      </c>
      <c r="CL109">
        <v>735</v>
      </c>
      <c r="CM109">
        <v>447</v>
      </c>
      <c r="CN109">
        <v>6135</v>
      </c>
      <c r="CO109">
        <v>167</v>
      </c>
      <c r="CP109">
        <v>188</v>
      </c>
      <c r="CQ109">
        <v>251</v>
      </c>
      <c r="CR109">
        <v>278</v>
      </c>
      <c r="CS109">
        <v>160</v>
      </c>
      <c r="CT109">
        <v>113</v>
      </c>
      <c r="CU109">
        <v>266</v>
      </c>
      <c r="CV109">
        <v>300</v>
      </c>
      <c r="CW109">
        <v>388</v>
      </c>
      <c r="CX109">
        <v>334</v>
      </c>
      <c r="CY109">
        <v>360</v>
      </c>
      <c r="CZ109">
        <v>343</v>
      </c>
      <c r="DA109">
        <v>403</v>
      </c>
      <c r="DB109">
        <v>486</v>
      </c>
      <c r="DC109">
        <v>405</v>
      </c>
      <c r="DD109">
        <v>687</v>
      </c>
      <c r="DE109">
        <v>582</v>
      </c>
      <c r="DF109">
        <v>5802</v>
      </c>
      <c r="DG109">
        <v>0.11813578723389601</v>
      </c>
      <c r="DH109">
        <v>16.600000000000001</v>
      </c>
      <c r="DI109">
        <v>78.3</v>
      </c>
      <c r="DJ109">
        <v>25.86</v>
      </c>
      <c r="DK109">
        <v>90.11</v>
      </c>
      <c r="DL109">
        <v>16.489999999999998</v>
      </c>
      <c r="DP109">
        <v>0</v>
      </c>
      <c r="DQ109">
        <v>18.59</v>
      </c>
      <c r="DR109">
        <v>39.85</v>
      </c>
      <c r="DS109">
        <v>0</v>
      </c>
      <c r="DT109">
        <v>0</v>
      </c>
      <c r="DV109">
        <v>6.1</v>
      </c>
      <c r="DW109">
        <v>24.1</v>
      </c>
      <c r="DX109">
        <v>116.71</v>
      </c>
      <c r="DY109">
        <v>18.059999999999999</v>
      </c>
      <c r="DZ109">
        <v>3.19</v>
      </c>
      <c r="EA109">
        <v>11.64</v>
      </c>
      <c r="EB109">
        <v>3.85</v>
      </c>
      <c r="EC109">
        <v>-6.8</v>
      </c>
      <c r="ED109">
        <v>2.75</v>
      </c>
      <c r="EE109">
        <v>3.86</v>
      </c>
      <c r="EF109">
        <v>-0.24</v>
      </c>
      <c r="EG109">
        <v>4363.8776120531711</v>
      </c>
      <c r="EH109">
        <v>20.62486464932574</v>
      </c>
      <c r="EI109">
        <v>85.28</v>
      </c>
      <c r="EJ109">
        <v>25268.923469785572</v>
      </c>
      <c r="EK109">
        <v>1354.7722874819899</v>
      </c>
      <c r="EL109">
        <v>581.98874989405886</v>
      </c>
      <c r="EM109">
        <v>24.38</v>
      </c>
      <c r="EN109">
        <v>41.57</v>
      </c>
      <c r="EO109">
        <v>0.46</v>
      </c>
      <c r="EP109">
        <v>5.89</v>
      </c>
      <c r="EQ109">
        <v>13.38</v>
      </c>
      <c r="ER109">
        <v>8.7100000000000009</v>
      </c>
      <c r="ES109">
        <v>4.41</v>
      </c>
      <c r="ET109">
        <v>17.55</v>
      </c>
      <c r="EU109">
        <v>2.92</v>
      </c>
      <c r="EV109">
        <v>43550</v>
      </c>
      <c r="EW109">
        <v>3547.94</v>
      </c>
      <c r="EX109">
        <v>25.4</v>
      </c>
      <c r="EY109">
        <v>66.819999999999993</v>
      </c>
      <c r="EZ109">
        <v>16.64</v>
      </c>
      <c r="FA109">
        <v>12.41</v>
      </c>
      <c r="FB109">
        <v>1.1000000000000001</v>
      </c>
      <c r="FC109">
        <v>3247</v>
      </c>
      <c r="FD109">
        <v>29.82</v>
      </c>
      <c r="FE109">
        <v>5068</v>
      </c>
      <c r="FF109">
        <v>70.36</v>
      </c>
      <c r="FG109">
        <v>29.47</v>
      </c>
      <c r="FH109">
        <v>62</v>
      </c>
      <c r="FI109">
        <v>1</v>
      </c>
      <c r="FJ109">
        <v>62</v>
      </c>
      <c r="FK109">
        <v>0</v>
      </c>
      <c r="FL109">
        <v>19</v>
      </c>
      <c r="FM109">
        <v>1</v>
      </c>
      <c r="FN109">
        <v>18</v>
      </c>
      <c r="FO109">
        <v>0</v>
      </c>
      <c r="FP109">
        <v>1160</v>
      </c>
      <c r="FQ109">
        <v>40</v>
      </c>
      <c r="FR109">
        <v>1120</v>
      </c>
      <c r="FS109">
        <v>0</v>
      </c>
      <c r="FT109">
        <v>65.757166371233225</v>
      </c>
      <c r="FU109">
        <v>26.32664725246898</v>
      </c>
      <c r="FV109">
        <v>7.9168783236262339</v>
      </c>
      <c r="FW109">
        <v>48.069121084607787</v>
      </c>
      <c r="FX109">
        <v>105.99578319684051</v>
      </c>
      <c r="FY109">
        <v>0.90827171905720194</v>
      </c>
      <c r="FZ109">
        <v>619.43840264425808</v>
      </c>
      <c r="GA109">
        <v>154.06490428144829</v>
      </c>
      <c r="GB109">
        <v>68.799434687088549</v>
      </c>
      <c r="GC109">
        <v>51.6</v>
      </c>
      <c r="GD109">
        <v>99.793532035293751</v>
      </c>
      <c r="GE109">
        <v>0.20646796470624909</v>
      </c>
      <c r="GF109">
        <v>1.864253393665158</v>
      </c>
      <c r="GG109">
        <v>0.41319060028893678</v>
      </c>
      <c r="GH109">
        <v>0.58680939971106327</v>
      </c>
      <c r="GI109">
        <v>0</v>
      </c>
      <c r="GJ109">
        <v>0</v>
      </c>
      <c r="GK109">
        <v>0.7335596385099008</v>
      </c>
      <c r="GL109">
        <v>0.51652197039257319</v>
      </c>
      <c r="GM109">
        <v>0.42857142857142849</v>
      </c>
      <c r="GN109">
        <v>19.94047619047619</v>
      </c>
      <c r="GO109">
        <v>0</v>
      </c>
      <c r="GP109">
        <v>0.29761904761904762</v>
      </c>
      <c r="GQ109">
        <v>96.428571428571431</v>
      </c>
      <c r="GR109">
        <v>336</v>
      </c>
      <c r="GS109">
        <v>2.9956861442617519</v>
      </c>
      <c r="GT109">
        <v>2.180899028023862</v>
      </c>
      <c r="GU109">
        <v>80.05952380952381</v>
      </c>
      <c r="GV109">
        <v>100</v>
      </c>
      <c r="GW109">
        <v>100</v>
      </c>
      <c r="GX109">
        <v>1.1760679716141089</v>
      </c>
      <c r="GY109">
        <v>76.584606046587965</v>
      </c>
      <c r="GZ109">
        <v>3.2576000000000001</v>
      </c>
      <c r="HA109">
        <v>41.108199999999997</v>
      </c>
      <c r="HB109">
        <v>0.86699999999999999</v>
      </c>
      <c r="HC109">
        <v>0.216</v>
      </c>
      <c r="HD109">
        <v>0.129</v>
      </c>
      <c r="HE109">
        <v>0.439</v>
      </c>
      <c r="HF109">
        <v>0.13500000000000001</v>
      </c>
      <c r="HG109">
        <v>8.1000000000000003E-2</v>
      </c>
      <c r="HH109">
        <v>2.9000000000000001E-2</v>
      </c>
      <c r="HI109">
        <v>3.9E-2</v>
      </c>
      <c r="HJ109">
        <v>0.19400000000000001</v>
      </c>
      <c r="HK109">
        <v>0.56399999999999995</v>
      </c>
      <c r="HL109">
        <v>0.17299999999999999</v>
      </c>
      <c r="HM109">
        <v>639.6</v>
      </c>
      <c r="HN109">
        <v>2.31096739423336</v>
      </c>
      <c r="HO109">
        <v>415.29</v>
      </c>
      <c r="HP109">
        <v>413.3</v>
      </c>
      <c r="HQ109">
        <v>432.24</v>
      </c>
      <c r="HR109">
        <v>16.95</v>
      </c>
      <c r="HS109">
        <v>0</v>
      </c>
      <c r="HT109">
        <v>0</v>
      </c>
      <c r="HU109">
        <v>0</v>
      </c>
      <c r="HV109">
        <v>0</v>
      </c>
      <c r="HW109">
        <v>0</v>
      </c>
      <c r="KR109">
        <v>76.8</v>
      </c>
      <c r="KS109">
        <v>14.24</v>
      </c>
      <c r="KT109">
        <v>36.83</v>
      </c>
      <c r="KU109">
        <v>46.76</v>
      </c>
      <c r="KV109">
        <v>48.36</v>
      </c>
      <c r="KW109">
        <v>28.8</v>
      </c>
      <c r="KX109">
        <v>26.36</v>
      </c>
      <c r="KY109">
        <v>13.35</v>
      </c>
      <c r="KZ109">
        <v>1814.319451648445</v>
      </c>
      <c r="LA109">
        <v>48.530617848970252</v>
      </c>
      <c r="LB109">
        <v>3206.8859810153399</v>
      </c>
      <c r="LC109">
        <v>26.451777269260109</v>
      </c>
      <c r="LD109">
        <v>1516.839622001864</v>
      </c>
      <c r="LE109">
        <v>56.645646241206883</v>
      </c>
      <c r="LF109">
        <v>530.72715230104245</v>
      </c>
      <c r="LG109">
        <v>88.38530892448513</v>
      </c>
      <c r="LH109">
        <v>74.989999999999995</v>
      </c>
      <c r="LI109">
        <v>84</v>
      </c>
      <c r="LJ109">
        <v>-56.11</v>
      </c>
      <c r="LK109">
        <v>20.79</v>
      </c>
      <c r="LL109">
        <v>6.77</v>
      </c>
      <c r="LM109">
        <v>2.76</v>
      </c>
      <c r="LN109">
        <v>1.48</v>
      </c>
      <c r="LO109">
        <v>0</v>
      </c>
      <c r="LP109">
        <v>0</v>
      </c>
      <c r="LQ109">
        <v>12.71</v>
      </c>
      <c r="LS109">
        <v>90.300653594771305</v>
      </c>
      <c r="LT109">
        <v>11.9206212251941</v>
      </c>
      <c r="LU109">
        <v>7.5751633986928102</v>
      </c>
      <c r="LV109">
        <v>27631.725030269601</v>
      </c>
      <c r="LW109">
        <v>2318</v>
      </c>
      <c r="LX109">
        <v>1203</v>
      </c>
      <c r="LY109">
        <v>1084</v>
      </c>
      <c r="LZ109">
        <v>31</v>
      </c>
      <c r="MA109">
        <v>120</v>
      </c>
      <c r="MB109">
        <v>62</v>
      </c>
      <c r="MC109">
        <v>105</v>
      </c>
      <c r="MD109">
        <v>926</v>
      </c>
      <c r="ME109">
        <v>676</v>
      </c>
      <c r="MF109">
        <v>279</v>
      </c>
      <c r="MG109">
        <v>150</v>
      </c>
      <c r="MH109">
        <v>306</v>
      </c>
      <c r="MI109">
        <v>165</v>
      </c>
      <c r="MJ109">
        <v>136</v>
      </c>
      <c r="MK109">
        <v>0.45182724252491702</v>
      </c>
      <c r="ML109">
        <v>6</v>
      </c>
      <c r="MM109">
        <v>13</v>
      </c>
      <c r="MN109">
        <v>13</v>
      </c>
      <c r="MO109">
        <v>22</v>
      </c>
      <c r="MP109">
        <v>86</v>
      </c>
      <c r="MQ109">
        <v>85</v>
      </c>
      <c r="MR109">
        <v>63</v>
      </c>
      <c r="MS109">
        <v>24</v>
      </c>
      <c r="MT109">
        <v>27632</v>
      </c>
      <c r="MU109">
        <v>20.791365711263801</v>
      </c>
      <c r="MV109">
        <v>50.689075630252098</v>
      </c>
      <c r="MW109">
        <v>46.572953736654803</v>
      </c>
      <c r="MX109">
        <v>48.533846153846198</v>
      </c>
      <c r="MY109">
        <v>15487.468997092299</v>
      </c>
      <c r="MZ109">
        <v>5.0896492487692298</v>
      </c>
      <c r="NA109">
        <v>4.4092307692307697</v>
      </c>
      <c r="NB109">
        <v>111.958461538462</v>
      </c>
      <c r="NC109">
        <v>2676.16</v>
      </c>
      <c r="ND109">
        <v>0.46919431279620849</v>
      </c>
      <c r="NE109">
        <v>-1</v>
      </c>
      <c r="NF109">
        <v>42.893859230888417</v>
      </c>
      <c r="NG109">
        <v>1.751162237392248</v>
      </c>
      <c r="NH109">
        <v>7</v>
      </c>
      <c r="NI109">
        <v>0</v>
      </c>
      <c r="NJ109">
        <v>7</v>
      </c>
      <c r="NK109">
        <v>2</v>
      </c>
      <c r="NL109">
        <v>3</v>
      </c>
      <c r="NM109">
        <v>0.36842105263157893</v>
      </c>
      <c r="NN109">
        <v>0</v>
      </c>
      <c r="NO109">
        <v>0.36842105263157893</v>
      </c>
      <c r="NP109">
        <v>0.10526315789473679</v>
      </c>
      <c r="NQ109">
        <v>0.15789473684210531</v>
      </c>
      <c r="NR109">
        <v>37.763157894736842</v>
      </c>
      <c r="NS109">
        <v>19</v>
      </c>
      <c r="NT109">
        <v>0.52631578947368418</v>
      </c>
      <c r="NU109">
        <v>19</v>
      </c>
      <c r="OE109">
        <v>4.1875</v>
      </c>
      <c r="OF109">
        <v>8.0563110119047607</v>
      </c>
      <c r="OG109">
        <v>16</v>
      </c>
      <c r="OH109">
        <v>0.375</v>
      </c>
      <c r="OI109">
        <v>0</v>
      </c>
      <c r="OJ109">
        <v>0.4375</v>
      </c>
      <c r="OK109">
        <v>0.125</v>
      </c>
      <c r="OL109">
        <v>6.25E-2</v>
      </c>
      <c r="OM109">
        <v>0</v>
      </c>
      <c r="ON109">
        <v>0</v>
      </c>
      <c r="OO109">
        <v>68</v>
      </c>
      <c r="OP109">
        <v>50</v>
      </c>
      <c r="OQ109">
        <v>167</v>
      </c>
      <c r="OR109">
        <v>266</v>
      </c>
      <c r="OS109">
        <v>121</v>
      </c>
      <c r="OT109">
        <v>0.10119047619047621</v>
      </c>
      <c r="OU109">
        <v>7.4404761904761904E-2</v>
      </c>
      <c r="OV109">
        <v>0.24851190476190479</v>
      </c>
      <c r="OW109">
        <v>0.39583333333333331</v>
      </c>
      <c r="OX109">
        <v>0.18005952380952381</v>
      </c>
      <c r="OY109">
        <v>51.450892857142847</v>
      </c>
      <c r="OZ109">
        <v>672</v>
      </c>
      <c r="PA109">
        <v>0.43152866242038218</v>
      </c>
      <c r="PB109">
        <v>628</v>
      </c>
      <c r="PC109">
        <v>11.77272027023454</v>
      </c>
      <c r="PD109">
        <v>5628</v>
      </c>
      <c r="PE109">
        <v>0.21677327647476899</v>
      </c>
      <c r="PF109">
        <v>0.1673773987206823</v>
      </c>
      <c r="PG109">
        <v>0.1963397299218195</v>
      </c>
      <c r="PH109">
        <v>0.23098791755508169</v>
      </c>
      <c r="PI109">
        <v>0.1652452025586354</v>
      </c>
      <c r="PJ109">
        <v>2.2743425728500351E-2</v>
      </c>
      <c r="PK109">
        <v>5.3304904051172707E-4</v>
      </c>
      <c r="PL109">
        <v>2155</v>
      </c>
      <c r="PM109">
        <v>1483</v>
      </c>
      <c r="PN109">
        <v>2795</v>
      </c>
      <c r="PO109">
        <v>2774</v>
      </c>
      <c r="PP109">
        <v>2345</v>
      </c>
      <c r="PQ109">
        <v>18.654135273231141</v>
      </c>
      <c r="PR109">
        <v>12.835013423400021</v>
      </c>
      <c r="PS109">
        <v>24.220429548800549</v>
      </c>
      <c r="PT109">
        <v>24.039473456309</v>
      </c>
      <c r="PU109">
        <v>20.300684160387981</v>
      </c>
      <c r="PV109">
        <v>43.51634036782778</v>
      </c>
      <c r="PW109">
        <v>0.48504110517840487</v>
      </c>
    </row>
    <row r="110" spans="1:439" x14ac:dyDescent="0.3">
      <c r="A110" t="s">
        <v>800</v>
      </c>
      <c r="B110" t="s">
        <v>813</v>
      </c>
      <c r="C110">
        <v>24</v>
      </c>
      <c r="D110" t="s">
        <v>818</v>
      </c>
      <c r="E110" t="s">
        <v>821</v>
      </c>
      <c r="F110" t="s">
        <v>209</v>
      </c>
      <c r="G110" t="s">
        <v>210</v>
      </c>
      <c r="H110" t="s">
        <v>211</v>
      </c>
      <c r="I110" t="s">
        <v>212</v>
      </c>
      <c r="J110" t="s">
        <v>213</v>
      </c>
      <c r="K110">
        <v>9.0687840000000008</v>
      </c>
      <c r="L110">
        <v>54.090944999999998</v>
      </c>
      <c r="M110" s="22" t="s">
        <v>216</v>
      </c>
      <c r="N110" t="s">
        <v>214</v>
      </c>
      <c r="O110" t="s">
        <v>215</v>
      </c>
      <c r="P110" t="s">
        <v>201</v>
      </c>
      <c r="Q110">
        <v>2</v>
      </c>
      <c r="R110">
        <v>22</v>
      </c>
      <c r="S110">
        <v>55</v>
      </c>
      <c r="T110">
        <v>77</v>
      </c>
      <c r="U110">
        <v>225</v>
      </c>
      <c r="V110">
        <v>0</v>
      </c>
      <c r="W110" t="s">
        <v>900</v>
      </c>
      <c r="X110">
        <v>100</v>
      </c>
      <c r="Y110">
        <v>339.72</v>
      </c>
      <c r="Z110">
        <v>6.2528994466030836</v>
      </c>
      <c r="AA110">
        <v>1.836664194042152</v>
      </c>
      <c r="AB110">
        <v>2.1515286117979509</v>
      </c>
      <c r="AC110">
        <v>8.0659660897209466</v>
      </c>
      <c r="AD110">
        <v>32.077619804544923</v>
      </c>
      <c r="AE110">
        <v>54.596253679500769</v>
      </c>
      <c r="AF110">
        <v>3256.6601801483571</v>
      </c>
      <c r="AG110">
        <v>85.72589191098551</v>
      </c>
      <c r="AH110">
        <v>2.7059969975273752</v>
      </c>
      <c r="AI110">
        <v>4.4292505592841156</v>
      </c>
      <c r="AJ110">
        <v>7.5661221005533958</v>
      </c>
      <c r="AK110">
        <v>41162</v>
      </c>
      <c r="AL110">
        <v>98</v>
      </c>
      <c r="AM110">
        <v>3</v>
      </c>
      <c r="AN110">
        <v>111.64</v>
      </c>
      <c r="AO110">
        <v>30.38</v>
      </c>
      <c r="AP110">
        <v>2.2200000000000002</v>
      </c>
      <c r="AQ110">
        <v>55.8</v>
      </c>
      <c r="AR110">
        <v>57.855062791967477</v>
      </c>
      <c r="AS110">
        <v>3.49</v>
      </c>
      <c r="AT110">
        <v>48.5</v>
      </c>
      <c r="AU110">
        <v>23535</v>
      </c>
      <c r="AV110">
        <v>69.220588235294116</v>
      </c>
      <c r="AW110">
        <v>11556</v>
      </c>
      <c r="AX110">
        <v>11979</v>
      </c>
      <c r="AY110">
        <v>1.6</v>
      </c>
      <c r="AZ110">
        <v>-76.8</v>
      </c>
      <c r="BA110">
        <v>46.574684512428298</v>
      </c>
      <c r="BB110">
        <v>10.98739495798319</v>
      </c>
      <c r="BC110">
        <v>90.03</v>
      </c>
      <c r="BD110">
        <v>0.50726556273108392</v>
      </c>
      <c r="BE110">
        <v>547</v>
      </c>
      <c r="BF110">
        <v>568</v>
      </c>
      <c r="BG110">
        <v>859</v>
      </c>
      <c r="BH110">
        <v>1143</v>
      </c>
      <c r="BI110">
        <v>716</v>
      </c>
      <c r="BJ110">
        <v>432</v>
      </c>
      <c r="BK110">
        <v>1067</v>
      </c>
      <c r="BL110">
        <v>1122</v>
      </c>
      <c r="BM110">
        <v>1232</v>
      </c>
      <c r="BN110">
        <v>1257</v>
      </c>
      <c r="BO110">
        <v>1263</v>
      </c>
      <c r="BP110">
        <v>1221</v>
      </c>
      <c r="BQ110">
        <v>1774</v>
      </c>
      <c r="BR110">
        <v>2162</v>
      </c>
      <c r="BS110">
        <v>2096</v>
      </c>
      <c r="BT110">
        <v>3011</v>
      </c>
      <c r="BU110">
        <v>2779</v>
      </c>
      <c r="BV110">
        <v>23643</v>
      </c>
      <c r="BW110">
        <v>261</v>
      </c>
      <c r="BX110">
        <v>308</v>
      </c>
      <c r="BY110">
        <v>432</v>
      </c>
      <c r="BZ110">
        <v>582</v>
      </c>
      <c r="CA110">
        <v>353</v>
      </c>
      <c r="CB110">
        <v>230</v>
      </c>
      <c r="CC110">
        <v>599</v>
      </c>
      <c r="CD110">
        <v>570</v>
      </c>
      <c r="CE110">
        <v>634</v>
      </c>
      <c r="CF110">
        <v>627</v>
      </c>
      <c r="CG110">
        <v>618</v>
      </c>
      <c r="CH110">
        <v>599</v>
      </c>
      <c r="CI110">
        <v>884</v>
      </c>
      <c r="CJ110">
        <v>1131</v>
      </c>
      <c r="CK110">
        <v>1043</v>
      </c>
      <c r="CL110">
        <v>1431</v>
      </c>
      <c r="CM110">
        <v>1106</v>
      </c>
      <c r="CN110">
        <v>11649</v>
      </c>
      <c r="CO110">
        <v>286</v>
      </c>
      <c r="CP110">
        <v>260</v>
      </c>
      <c r="CQ110">
        <v>427</v>
      </c>
      <c r="CR110">
        <v>561</v>
      </c>
      <c r="CS110">
        <v>363</v>
      </c>
      <c r="CT110">
        <v>202</v>
      </c>
      <c r="CU110">
        <v>468</v>
      </c>
      <c r="CV110">
        <v>552</v>
      </c>
      <c r="CW110">
        <v>598</v>
      </c>
      <c r="CX110">
        <v>630</v>
      </c>
      <c r="CY110">
        <v>645</v>
      </c>
      <c r="CZ110">
        <v>622</v>
      </c>
      <c r="DA110">
        <v>890</v>
      </c>
      <c r="DB110">
        <v>1031</v>
      </c>
      <c r="DC110">
        <v>1053</v>
      </c>
      <c r="DD110">
        <v>1580</v>
      </c>
      <c r="DE110">
        <v>1673</v>
      </c>
      <c r="DF110">
        <v>11994</v>
      </c>
      <c r="DG110">
        <v>6.4849318309525894E-2</v>
      </c>
      <c r="DH110">
        <v>9.6999999999999975</v>
      </c>
      <c r="DI110">
        <v>76</v>
      </c>
      <c r="DJ110">
        <v>25.69</v>
      </c>
      <c r="DK110">
        <v>87.67</v>
      </c>
      <c r="DL110">
        <v>12.46</v>
      </c>
      <c r="DM110">
        <v>34.070062035266623</v>
      </c>
      <c r="DN110">
        <v>105.702496282133</v>
      </c>
      <c r="DO110">
        <v>71.632434246866367</v>
      </c>
      <c r="DP110">
        <v>175.33869980879541</v>
      </c>
      <c r="DQ110">
        <v>18.87</v>
      </c>
      <c r="DR110">
        <v>17.97</v>
      </c>
      <c r="DS110">
        <v>0</v>
      </c>
      <c r="DT110">
        <v>0</v>
      </c>
      <c r="DV110">
        <v>9.5</v>
      </c>
      <c r="DW110">
        <v>28.4</v>
      </c>
      <c r="DX110">
        <v>105.32</v>
      </c>
      <c r="DY110">
        <v>33.33</v>
      </c>
      <c r="DZ110">
        <v>6.65</v>
      </c>
      <c r="EA110">
        <v>10.55</v>
      </c>
      <c r="EB110">
        <v>14.67</v>
      </c>
      <c r="EC110">
        <v>-22.09</v>
      </c>
      <c r="ED110">
        <v>13.33</v>
      </c>
      <c r="EE110">
        <v>15.17</v>
      </c>
      <c r="EF110">
        <v>4.01</v>
      </c>
      <c r="EG110">
        <v>5401.0291899565254</v>
      </c>
      <c r="EH110">
        <v>116.07961434951051</v>
      </c>
      <c r="EI110">
        <v>81.260000000000005</v>
      </c>
      <c r="EJ110">
        <v>24654.064994688761</v>
      </c>
      <c r="EK110">
        <v>1234.9808510728701</v>
      </c>
      <c r="EL110">
        <v>333.42199957510093</v>
      </c>
      <c r="EM110">
        <v>13.83</v>
      </c>
      <c r="EN110">
        <v>36.74</v>
      </c>
      <c r="EO110">
        <v>0.21</v>
      </c>
      <c r="EP110">
        <v>8.91</v>
      </c>
      <c r="EQ110">
        <v>14.4</v>
      </c>
      <c r="ER110">
        <v>7.03</v>
      </c>
      <c r="ES110">
        <v>4.1399999999999997</v>
      </c>
      <c r="ET110">
        <v>5.86</v>
      </c>
      <c r="EU110">
        <v>0.81</v>
      </c>
      <c r="EV110">
        <v>38230</v>
      </c>
      <c r="EW110">
        <v>3153.47</v>
      </c>
      <c r="EX110">
        <v>24.62</v>
      </c>
      <c r="EY110">
        <v>60.81</v>
      </c>
      <c r="EZ110">
        <v>8.92</v>
      </c>
      <c r="FA110">
        <v>12.63</v>
      </c>
      <c r="FB110">
        <v>1.02</v>
      </c>
      <c r="FC110">
        <v>7049</v>
      </c>
      <c r="FD110">
        <v>31.47</v>
      </c>
      <c r="FE110">
        <v>8946</v>
      </c>
      <c r="FF110">
        <v>58.67</v>
      </c>
      <c r="FG110">
        <v>24.11</v>
      </c>
      <c r="FH110">
        <v>137</v>
      </c>
      <c r="FI110">
        <v>2</v>
      </c>
      <c r="FJ110">
        <v>137</v>
      </c>
      <c r="FK110">
        <v>0</v>
      </c>
      <c r="FL110">
        <v>36</v>
      </c>
      <c r="FM110">
        <v>1</v>
      </c>
      <c r="FN110">
        <v>35</v>
      </c>
      <c r="FO110">
        <v>0</v>
      </c>
      <c r="FP110">
        <v>2784</v>
      </c>
      <c r="FQ110">
        <v>60</v>
      </c>
      <c r="FR110">
        <v>2724</v>
      </c>
      <c r="FS110">
        <v>0</v>
      </c>
      <c r="FT110">
        <v>92.415425828903579</v>
      </c>
      <c r="FU110">
        <v>7.0870633676240002</v>
      </c>
      <c r="FV110">
        <v>0.49781100615702317</v>
      </c>
      <c r="FW110">
        <v>135.40471205568289</v>
      </c>
      <c r="FX110">
        <v>207.84326773204029</v>
      </c>
      <c r="FZ110">
        <v>1004.075382964679</v>
      </c>
      <c r="GA110">
        <v>343.24797978772318</v>
      </c>
      <c r="GB110">
        <v>60.551927460892273</v>
      </c>
      <c r="GC110">
        <v>54.400000000000013</v>
      </c>
      <c r="GD110">
        <v>93.959707257255289</v>
      </c>
      <c r="GE110">
        <v>6.0402927427447111</v>
      </c>
      <c r="GF110">
        <v>1.598930481283422</v>
      </c>
      <c r="GG110">
        <v>0.32028233579373683</v>
      </c>
      <c r="GH110">
        <v>0.67971766420626312</v>
      </c>
      <c r="GI110">
        <v>0</v>
      </c>
      <c r="GJ110">
        <v>0</v>
      </c>
      <c r="GK110">
        <v>0.72029419913135762</v>
      </c>
      <c r="GL110">
        <v>0.33940196158630959</v>
      </c>
      <c r="GM110">
        <v>0.41235392320534231</v>
      </c>
      <c r="GN110">
        <v>28.046744574290479</v>
      </c>
      <c r="GO110">
        <v>3.3388981636060101E-3</v>
      </c>
      <c r="GP110">
        <v>0.333889816360601</v>
      </c>
      <c r="GQ110">
        <v>95.325542570951583</v>
      </c>
      <c r="GR110">
        <v>599</v>
      </c>
      <c r="GS110">
        <v>1.824161037308845</v>
      </c>
      <c r="GT110">
        <v>1.7450940290178629</v>
      </c>
      <c r="GU110">
        <v>71.953255425709528</v>
      </c>
      <c r="GV110">
        <v>90.121317157712298</v>
      </c>
      <c r="GW110">
        <v>93.24116743471582</v>
      </c>
      <c r="GX110">
        <v>1.0095528817285979</v>
      </c>
      <c r="GY110">
        <v>68.565589270342926</v>
      </c>
      <c r="GZ110">
        <v>3.0602</v>
      </c>
      <c r="HA110">
        <v>40.8078</v>
      </c>
      <c r="HB110">
        <v>0.83899999999999997</v>
      </c>
      <c r="HC110">
        <v>0.192</v>
      </c>
      <c r="HD110">
        <v>0.10299999999999999</v>
      </c>
      <c r="HE110">
        <v>0.48399999999999999</v>
      </c>
      <c r="HF110">
        <v>0.14799999999999999</v>
      </c>
      <c r="HG110">
        <v>7.2999999999999995E-2</v>
      </c>
      <c r="HH110">
        <v>2.5000000000000001E-2</v>
      </c>
      <c r="HI110">
        <v>2.7E-2</v>
      </c>
      <c r="HJ110">
        <v>0.19500000000000001</v>
      </c>
      <c r="HK110">
        <v>0.59899999999999998</v>
      </c>
      <c r="HL110">
        <v>0.154</v>
      </c>
      <c r="HM110">
        <v>621.29999999999995</v>
      </c>
      <c r="HN110">
        <v>1.9112449273465111</v>
      </c>
      <c r="HO110">
        <v>433.4</v>
      </c>
      <c r="HP110">
        <v>505.2</v>
      </c>
      <c r="HQ110">
        <v>488.63</v>
      </c>
      <c r="HR110">
        <v>17</v>
      </c>
      <c r="HS110">
        <v>8</v>
      </c>
      <c r="HT110">
        <v>7</v>
      </c>
      <c r="HU110">
        <v>1</v>
      </c>
      <c r="HV110">
        <v>0</v>
      </c>
      <c r="HW110">
        <v>33.991926917357127</v>
      </c>
      <c r="HX110" t="s">
        <v>216</v>
      </c>
      <c r="HY110">
        <v>51</v>
      </c>
      <c r="HZ110">
        <v>3.85</v>
      </c>
      <c r="IA110">
        <v>3.4</v>
      </c>
      <c r="IB110">
        <v>4.3</v>
      </c>
      <c r="IC110">
        <v>3.9</v>
      </c>
      <c r="ID110">
        <v>4.5</v>
      </c>
      <c r="IE110">
        <v>3.1</v>
      </c>
      <c r="IF110">
        <v>3.2</v>
      </c>
      <c r="IG110">
        <v>3.3</v>
      </c>
      <c r="IH110">
        <v>2.6</v>
      </c>
      <c r="II110">
        <v>4</v>
      </c>
      <c r="IJ110">
        <v>4</v>
      </c>
      <c r="IK110">
        <v>4.4000000000000004</v>
      </c>
      <c r="IL110">
        <v>4.5999999999999996</v>
      </c>
      <c r="IM110">
        <v>4.2</v>
      </c>
      <c r="IN110">
        <v>4.0999999999999996</v>
      </c>
      <c r="IO110">
        <v>4.2</v>
      </c>
      <c r="IP110">
        <v>4</v>
      </c>
      <c r="IQ110">
        <v>3.4</v>
      </c>
      <c r="IR110">
        <v>3.9</v>
      </c>
      <c r="IS110">
        <v>4.2</v>
      </c>
      <c r="IT110">
        <v>3.5</v>
      </c>
      <c r="IU110">
        <v>4.2</v>
      </c>
      <c r="IV110">
        <v>4.4000000000000004</v>
      </c>
      <c r="IW110">
        <v>4.5999999999999996</v>
      </c>
      <c r="IX110">
        <v>4.5999999999999996</v>
      </c>
      <c r="IY110">
        <v>3.6</v>
      </c>
      <c r="IZ110">
        <v>4.8</v>
      </c>
      <c r="JA110">
        <v>4.8</v>
      </c>
      <c r="JB110">
        <v>2.2000000000000002</v>
      </c>
      <c r="JC110">
        <v>2.8</v>
      </c>
      <c r="JD110">
        <v>2.1</v>
      </c>
      <c r="JE110">
        <v>3.1</v>
      </c>
      <c r="JF110">
        <v>5.4</v>
      </c>
      <c r="KR110">
        <v>81.7</v>
      </c>
      <c r="KS110">
        <v>17.54</v>
      </c>
      <c r="KT110">
        <v>39.29</v>
      </c>
      <c r="KU110">
        <v>9.56</v>
      </c>
      <c r="KV110">
        <v>65.97</v>
      </c>
      <c r="KW110">
        <v>17.89</v>
      </c>
      <c r="KX110">
        <v>61.24</v>
      </c>
      <c r="KY110">
        <v>17.38</v>
      </c>
      <c r="KZ110">
        <v>2591.0388056086681</v>
      </c>
      <c r="LA110">
        <v>42.200310176333133</v>
      </c>
      <c r="LB110">
        <v>2878.5796069683452</v>
      </c>
      <c r="LC110">
        <v>40.678447418738052</v>
      </c>
      <c r="LD110">
        <v>2353.6929092840451</v>
      </c>
      <c r="LE110">
        <v>40.316791586998093</v>
      </c>
      <c r="LF110">
        <v>800.10209007860635</v>
      </c>
      <c r="LG110">
        <v>76.141385595920966</v>
      </c>
      <c r="LH110">
        <v>78.56</v>
      </c>
      <c r="LI110">
        <v>82.62</v>
      </c>
      <c r="LJ110">
        <v>-26.29</v>
      </c>
      <c r="LK110">
        <v>26.67</v>
      </c>
      <c r="LL110">
        <v>17.100000000000001</v>
      </c>
      <c r="LM110">
        <v>3.6</v>
      </c>
      <c r="LN110">
        <v>2.81</v>
      </c>
      <c r="LO110">
        <v>16.11</v>
      </c>
      <c r="LP110">
        <v>1.3</v>
      </c>
      <c r="LQ110">
        <v>1.89</v>
      </c>
      <c r="LR110">
        <v>3.03</v>
      </c>
      <c r="LS110">
        <v>79.410480349344994</v>
      </c>
      <c r="LT110">
        <v>6.0900870730073704</v>
      </c>
      <c r="LU110">
        <v>13.039301310043699</v>
      </c>
      <c r="LV110">
        <v>18185.4404508753</v>
      </c>
      <c r="LW110">
        <v>2986</v>
      </c>
      <c r="LX110">
        <v>1149</v>
      </c>
      <c r="LY110">
        <v>1684</v>
      </c>
      <c r="LZ110">
        <v>153</v>
      </c>
      <c r="MA110">
        <v>298</v>
      </c>
      <c r="MB110">
        <v>15</v>
      </c>
      <c r="MC110">
        <v>430</v>
      </c>
      <c r="MD110">
        <v>841</v>
      </c>
      <c r="ME110">
        <v>611</v>
      </c>
      <c r="MF110">
        <v>505</v>
      </c>
      <c r="MG110">
        <v>286</v>
      </c>
      <c r="MH110">
        <v>229</v>
      </c>
      <c r="MI110">
        <v>109</v>
      </c>
      <c r="MJ110">
        <v>118</v>
      </c>
      <c r="MK110">
        <v>0.51982378854625599</v>
      </c>
      <c r="ML110">
        <v>2</v>
      </c>
      <c r="MM110">
        <v>8</v>
      </c>
      <c r="MN110">
        <v>5</v>
      </c>
      <c r="MO110">
        <v>29</v>
      </c>
      <c r="MP110">
        <v>57</v>
      </c>
      <c r="MQ110">
        <v>74</v>
      </c>
      <c r="MR110">
        <v>40</v>
      </c>
      <c r="MS110">
        <v>16</v>
      </c>
      <c r="MT110">
        <v>18185</v>
      </c>
      <c r="MU110">
        <v>2.4725275935928401</v>
      </c>
      <c r="MV110">
        <v>52.563909774436098</v>
      </c>
      <c r="MW110">
        <v>48.5165562913907</v>
      </c>
      <c r="MX110">
        <v>50.3951048951049</v>
      </c>
      <c r="MY110">
        <v>11422.6083750699</v>
      </c>
      <c r="MZ110">
        <v>4.5999039786713301</v>
      </c>
      <c r="NA110">
        <v>4.4125874125874098</v>
      </c>
      <c r="NB110">
        <v>107.61888111888101</v>
      </c>
      <c r="NC110">
        <v>2101.7517482517501</v>
      </c>
      <c r="ND110">
        <v>0.44500000000000001</v>
      </c>
      <c r="NE110">
        <v>-1</v>
      </c>
      <c r="NF110">
        <v>36.450198966046948</v>
      </c>
      <c r="NG110">
        <v>1.55729242963293</v>
      </c>
      <c r="NH110">
        <v>1</v>
      </c>
      <c r="NI110">
        <v>0</v>
      </c>
      <c r="NJ110">
        <v>5</v>
      </c>
      <c r="NK110">
        <v>3</v>
      </c>
      <c r="NL110">
        <v>4</v>
      </c>
      <c r="NM110">
        <v>7.6923076923076927E-2</v>
      </c>
      <c r="NN110">
        <v>0</v>
      </c>
      <c r="NO110">
        <v>0.38461538461538458</v>
      </c>
      <c r="NP110">
        <v>0.23076923076923081</v>
      </c>
      <c r="NQ110">
        <v>0.30769230769230771</v>
      </c>
      <c r="NR110">
        <v>52.96153846153846</v>
      </c>
      <c r="NS110">
        <v>13</v>
      </c>
      <c r="NT110">
        <v>0.61538461538461542</v>
      </c>
      <c r="NU110">
        <v>13</v>
      </c>
      <c r="NV110">
        <v>14.30492424242424</v>
      </c>
      <c r="NW110">
        <v>2</v>
      </c>
      <c r="NX110">
        <v>0.5</v>
      </c>
      <c r="NY110">
        <v>0</v>
      </c>
      <c r="NZ110">
        <v>0</v>
      </c>
      <c r="OA110">
        <v>0</v>
      </c>
      <c r="OB110">
        <v>0.5</v>
      </c>
      <c r="OC110">
        <v>0</v>
      </c>
      <c r="OD110">
        <v>0</v>
      </c>
      <c r="OE110">
        <v>4.375</v>
      </c>
      <c r="OF110">
        <v>11.06333928571429</v>
      </c>
      <c r="OG110">
        <v>8</v>
      </c>
      <c r="OH110">
        <v>0.125</v>
      </c>
      <c r="OI110">
        <v>0.375</v>
      </c>
      <c r="OJ110">
        <v>0</v>
      </c>
      <c r="OK110">
        <v>0.375</v>
      </c>
      <c r="OL110">
        <v>0.125</v>
      </c>
      <c r="OM110">
        <v>0</v>
      </c>
      <c r="ON110">
        <v>0</v>
      </c>
      <c r="OO110">
        <v>25</v>
      </c>
      <c r="OP110">
        <v>24</v>
      </c>
      <c r="OQ110">
        <v>113</v>
      </c>
      <c r="OR110">
        <v>172</v>
      </c>
      <c r="OS110">
        <v>80</v>
      </c>
      <c r="OT110">
        <v>6.0386473429951688E-2</v>
      </c>
      <c r="OU110">
        <v>5.7971014492753617E-2</v>
      </c>
      <c r="OV110">
        <v>0.27294685990338158</v>
      </c>
      <c r="OW110">
        <v>0.41545893719806759</v>
      </c>
      <c r="OX110">
        <v>0.19323671497584541</v>
      </c>
      <c r="OY110">
        <v>50.410628019323667</v>
      </c>
      <c r="OZ110">
        <v>414</v>
      </c>
      <c r="PA110">
        <v>0.53403141361256545</v>
      </c>
      <c r="PB110">
        <v>382</v>
      </c>
      <c r="PC110">
        <v>8.926295343772944</v>
      </c>
      <c r="PD110">
        <v>4413</v>
      </c>
      <c r="PE110">
        <v>0.27260367097212779</v>
      </c>
      <c r="PF110">
        <v>0.20643553138454571</v>
      </c>
      <c r="PG110">
        <v>0.17856333559936549</v>
      </c>
      <c r="PH110">
        <v>0.2358939496940857</v>
      </c>
      <c r="PI110">
        <v>0.10129163834126451</v>
      </c>
      <c r="PJ110">
        <v>5.2118740086109219E-3</v>
      </c>
      <c r="PK110">
        <v>0</v>
      </c>
      <c r="PL110">
        <v>3776</v>
      </c>
      <c r="PM110">
        <v>2692</v>
      </c>
      <c r="PN110">
        <v>4952</v>
      </c>
      <c r="PO110">
        <v>6068</v>
      </c>
      <c r="PP110">
        <v>5602</v>
      </c>
      <c r="PQ110">
        <v>16.31784246723474</v>
      </c>
      <c r="PR110">
        <v>11.66168366239965</v>
      </c>
      <c r="PS110">
        <v>21.417738656516281</v>
      </c>
      <c r="PT110">
        <v>26.223149790215839</v>
      </c>
      <c r="PU110">
        <v>24.239106362731949</v>
      </c>
      <c r="PV110">
        <v>46.574684512428298</v>
      </c>
      <c r="PW110">
        <v>0.50898661567877634</v>
      </c>
    </row>
    <row r="111" spans="1:439" x14ac:dyDescent="0.3">
      <c r="A111" t="s">
        <v>800</v>
      </c>
      <c r="B111" t="s">
        <v>813</v>
      </c>
      <c r="E111" t="s">
        <v>821</v>
      </c>
      <c r="F111" t="s">
        <v>209</v>
      </c>
      <c r="G111" t="s">
        <v>478</v>
      </c>
      <c r="H111" t="s">
        <v>479</v>
      </c>
      <c r="I111" t="s">
        <v>480</v>
      </c>
      <c r="J111" t="s">
        <v>481</v>
      </c>
      <c r="K111">
        <v>7.1638400000000004</v>
      </c>
      <c r="L111">
        <v>50.144672</v>
      </c>
      <c r="M111" t="s">
        <v>482</v>
      </c>
      <c r="N111" t="s">
        <v>482</v>
      </c>
      <c r="O111" t="s">
        <v>483</v>
      </c>
      <c r="P111" t="s">
        <v>831</v>
      </c>
      <c r="Q111">
        <v>2</v>
      </c>
      <c r="R111">
        <v>21</v>
      </c>
      <c r="S111">
        <v>55</v>
      </c>
      <c r="T111">
        <v>77</v>
      </c>
      <c r="U111">
        <v>215</v>
      </c>
      <c r="V111">
        <v>0</v>
      </c>
      <c r="W111" t="s">
        <v>900</v>
      </c>
      <c r="X111">
        <v>100</v>
      </c>
      <c r="Y111">
        <v>211.16</v>
      </c>
      <c r="Z111">
        <v>4.8717560143966674</v>
      </c>
      <c r="AA111">
        <v>1.8407020742564879</v>
      </c>
      <c r="AB111">
        <v>2.02922902064785</v>
      </c>
      <c r="AC111">
        <v>62.946362947527938</v>
      </c>
      <c r="AD111">
        <v>6.6135252888804699</v>
      </c>
      <c r="AE111">
        <v>206.29120145860961</v>
      </c>
      <c r="AF111">
        <v>949.97653769653357</v>
      </c>
      <c r="AG111">
        <v>95.499857927637805</v>
      </c>
      <c r="AH111">
        <v>2.1206317484372041</v>
      </c>
      <c r="AI111">
        <v>3.2585854328471302</v>
      </c>
      <c r="AJ111">
        <v>17.026217086569421</v>
      </c>
      <c r="AK111">
        <v>1935</v>
      </c>
      <c r="AL111">
        <v>324</v>
      </c>
      <c r="AM111">
        <v>8</v>
      </c>
      <c r="AN111">
        <v>172.34</v>
      </c>
      <c r="AO111">
        <v>31.96</v>
      </c>
      <c r="AP111">
        <v>2.1</v>
      </c>
      <c r="AQ111">
        <v>62.12</v>
      </c>
      <c r="AR111">
        <v>65.654979940694218</v>
      </c>
      <c r="AS111">
        <v>6.36</v>
      </c>
      <c r="AT111">
        <v>45.31</v>
      </c>
      <c r="AU111">
        <v>19719</v>
      </c>
      <c r="AW111">
        <v>9822</v>
      </c>
      <c r="AX111">
        <v>9897</v>
      </c>
      <c r="AY111">
        <v>-1.39</v>
      </c>
      <c r="AZ111">
        <v>-78.8</v>
      </c>
      <c r="BA111">
        <v>48.378016126578423</v>
      </c>
      <c r="BC111">
        <v>133.35</v>
      </c>
      <c r="BD111">
        <v>0.50147622234577627</v>
      </c>
      <c r="BE111">
        <v>434</v>
      </c>
      <c r="BF111">
        <v>467</v>
      </c>
      <c r="BG111">
        <v>642</v>
      </c>
      <c r="BH111">
        <v>672</v>
      </c>
      <c r="BI111">
        <v>448</v>
      </c>
      <c r="BJ111">
        <v>363</v>
      </c>
      <c r="BK111">
        <v>927</v>
      </c>
      <c r="BL111">
        <v>951</v>
      </c>
      <c r="BM111">
        <v>1099</v>
      </c>
      <c r="BN111">
        <v>1028</v>
      </c>
      <c r="BO111">
        <v>1003</v>
      </c>
      <c r="BP111">
        <v>986</v>
      </c>
      <c r="BQ111">
        <v>1316</v>
      </c>
      <c r="BR111">
        <v>1774</v>
      </c>
      <c r="BS111">
        <v>1751</v>
      </c>
      <c r="BT111">
        <v>2781</v>
      </c>
      <c r="BU111">
        <v>2570</v>
      </c>
      <c r="BV111">
        <v>19648</v>
      </c>
      <c r="BW111">
        <v>221</v>
      </c>
      <c r="BX111">
        <v>244</v>
      </c>
      <c r="BY111">
        <v>344</v>
      </c>
      <c r="BZ111">
        <v>338</v>
      </c>
      <c r="CA111">
        <v>212</v>
      </c>
      <c r="CB111">
        <v>207</v>
      </c>
      <c r="CC111">
        <v>510</v>
      </c>
      <c r="CD111">
        <v>485</v>
      </c>
      <c r="CE111">
        <v>558</v>
      </c>
      <c r="CF111">
        <v>534</v>
      </c>
      <c r="CG111">
        <v>492</v>
      </c>
      <c r="CH111">
        <v>458</v>
      </c>
      <c r="CI111">
        <v>631</v>
      </c>
      <c r="CJ111">
        <v>917</v>
      </c>
      <c r="CK111">
        <v>866</v>
      </c>
      <c r="CL111">
        <v>1410</v>
      </c>
      <c r="CM111">
        <v>1084</v>
      </c>
      <c r="CN111">
        <v>9796</v>
      </c>
      <c r="CO111">
        <v>213</v>
      </c>
      <c r="CP111">
        <v>223</v>
      </c>
      <c r="CQ111">
        <v>298</v>
      </c>
      <c r="CR111">
        <v>334</v>
      </c>
      <c r="CS111">
        <v>236</v>
      </c>
      <c r="CT111">
        <v>156</v>
      </c>
      <c r="CU111">
        <v>417</v>
      </c>
      <c r="CV111">
        <v>466</v>
      </c>
      <c r="CW111">
        <v>541</v>
      </c>
      <c r="CX111">
        <v>494</v>
      </c>
      <c r="CY111">
        <v>511</v>
      </c>
      <c r="CZ111">
        <v>528</v>
      </c>
      <c r="DA111">
        <v>685</v>
      </c>
      <c r="DB111">
        <v>857</v>
      </c>
      <c r="DC111">
        <v>885</v>
      </c>
      <c r="DD111">
        <v>1371</v>
      </c>
      <c r="DE111">
        <v>1486</v>
      </c>
      <c r="DF111">
        <v>9852</v>
      </c>
      <c r="DG111">
        <v>8.1974276322088493E-2</v>
      </c>
      <c r="DI111">
        <v>78.7</v>
      </c>
      <c r="DJ111">
        <v>31.61</v>
      </c>
      <c r="DK111">
        <v>89.96</v>
      </c>
      <c r="DL111">
        <v>10.95</v>
      </c>
      <c r="DM111">
        <v>32.847275216795992</v>
      </c>
      <c r="DN111">
        <v>100.29983315583949</v>
      </c>
      <c r="DO111">
        <v>67.453651300775903</v>
      </c>
      <c r="DP111">
        <v>58.699240326588559</v>
      </c>
      <c r="DQ111">
        <v>20.8</v>
      </c>
      <c r="DR111">
        <v>0</v>
      </c>
      <c r="DS111">
        <v>0</v>
      </c>
      <c r="DT111">
        <v>0</v>
      </c>
      <c r="DV111">
        <v>7.2</v>
      </c>
      <c r="DW111">
        <v>23.1</v>
      </c>
      <c r="DX111">
        <v>99.05</v>
      </c>
      <c r="DY111">
        <v>15.79</v>
      </c>
      <c r="DZ111">
        <v>3.02</v>
      </c>
      <c r="EA111">
        <v>19.760000000000002</v>
      </c>
      <c r="EB111">
        <v>10.3</v>
      </c>
      <c r="EC111">
        <v>-26.67</v>
      </c>
      <c r="ED111">
        <v>15.19</v>
      </c>
      <c r="EE111">
        <v>5.73</v>
      </c>
      <c r="EF111">
        <v>4.1399999999999997</v>
      </c>
      <c r="EG111">
        <v>3831.4237385504098</v>
      </c>
      <c r="EH111">
        <v>59.043181310439472</v>
      </c>
      <c r="EI111">
        <v>67.819999999999993</v>
      </c>
      <c r="EJ111">
        <v>25617.128314823269</v>
      </c>
      <c r="EK111">
        <v>1571.01035245195</v>
      </c>
      <c r="EL111">
        <v>508.02658501952442</v>
      </c>
      <c r="EM111">
        <v>12.36</v>
      </c>
      <c r="EN111">
        <v>39.15</v>
      </c>
      <c r="EO111">
        <v>0.31</v>
      </c>
      <c r="EP111">
        <v>10.029999999999999</v>
      </c>
      <c r="EQ111">
        <v>0</v>
      </c>
      <c r="ER111">
        <v>3.84</v>
      </c>
      <c r="ES111">
        <v>1.06</v>
      </c>
      <c r="ET111">
        <v>2.72</v>
      </c>
      <c r="EU111">
        <v>0.59</v>
      </c>
      <c r="EV111">
        <v>37350</v>
      </c>
      <c r="EW111">
        <v>3115.09</v>
      </c>
      <c r="EX111">
        <v>23.79</v>
      </c>
      <c r="EY111">
        <v>62.27</v>
      </c>
      <c r="EZ111">
        <v>6.66</v>
      </c>
      <c r="FA111">
        <v>12.95</v>
      </c>
      <c r="FB111">
        <v>0.55000000000000004</v>
      </c>
      <c r="FC111">
        <v>8440</v>
      </c>
      <c r="FD111">
        <v>31.85</v>
      </c>
      <c r="FE111">
        <v>7488</v>
      </c>
      <c r="FF111">
        <v>49.03</v>
      </c>
      <c r="FG111">
        <v>26.5</v>
      </c>
      <c r="FH111">
        <v>89</v>
      </c>
      <c r="FI111">
        <v>7</v>
      </c>
      <c r="FJ111">
        <v>88</v>
      </c>
      <c r="FK111">
        <v>0</v>
      </c>
      <c r="FL111">
        <v>44</v>
      </c>
      <c r="FM111">
        <v>7</v>
      </c>
      <c r="FN111">
        <v>40</v>
      </c>
      <c r="FO111">
        <v>0</v>
      </c>
      <c r="FP111">
        <v>2922</v>
      </c>
      <c r="FQ111">
        <v>449</v>
      </c>
      <c r="FR111">
        <v>2473</v>
      </c>
      <c r="FS111">
        <v>0</v>
      </c>
      <c r="GZ111">
        <v>3.1362999999999999</v>
      </c>
      <c r="HA111">
        <v>40.772300000000001</v>
      </c>
      <c r="HB111">
        <v>0.84699999999999998</v>
      </c>
      <c r="HC111">
        <v>0.19900000000000001</v>
      </c>
      <c r="HD111">
        <v>9.4E-2</v>
      </c>
      <c r="HE111">
        <v>0.49</v>
      </c>
      <c r="HF111">
        <v>0.14399999999999999</v>
      </c>
      <c r="HG111">
        <v>7.2999999999999995E-2</v>
      </c>
      <c r="HH111">
        <v>2.5999999999999999E-2</v>
      </c>
      <c r="HI111">
        <v>0.03</v>
      </c>
      <c r="HJ111">
        <v>0.192</v>
      </c>
      <c r="HK111">
        <v>0.59399999999999997</v>
      </c>
      <c r="HL111">
        <v>0.157</v>
      </c>
      <c r="HM111">
        <v>681.7</v>
      </c>
      <c r="HN111">
        <v>2.033075763286845</v>
      </c>
      <c r="HO111">
        <v>557.84</v>
      </c>
      <c r="HP111">
        <v>426.6</v>
      </c>
      <c r="HQ111">
        <v>507.13</v>
      </c>
      <c r="HR111">
        <v>5.07</v>
      </c>
      <c r="HS111">
        <v>11</v>
      </c>
      <c r="HT111">
        <v>9</v>
      </c>
      <c r="HU111">
        <v>2</v>
      </c>
      <c r="HV111">
        <v>0</v>
      </c>
      <c r="HW111">
        <v>55.783761854049388</v>
      </c>
      <c r="KR111">
        <v>99.3</v>
      </c>
      <c r="KS111">
        <v>8.06</v>
      </c>
      <c r="KT111">
        <v>16.559999999999999</v>
      </c>
      <c r="KU111">
        <v>17.690000000000001</v>
      </c>
      <c r="KV111">
        <v>43.9</v>
      </c>
      <c r="KW111">
        <v>41.95</v>
      </c>
      <c r="KX111">
        <v>41.95</v>
      </c>
      <c r="KY111">
        <v>9.86</v>
      </c>
      <c r="KZ111">
        <v>2381.7495253308989</v>
      </c>
      <c r="LA111">
        <v>32.18162280034484</v>
      </c>
      <c r="LB111">
        <v>3173.9884867386781</v>
      </c>
      <c r="LC111">
        <v>32.418113494599119</v>
      </c>
      <c r="LD111">
        <v>1643.7161062934231</v>
      </c>
      <c r="LE111">
        <v>50.354874993660943</v>
      </c>
      <c r="LF111">
        <v>381.7280724174654</v>
      </c>
      <c r="LG111">
        <v>94.014963740554805</v>
      </c>
      <c r="LH111">
        <v>77.89</v>
      </c>
      <c r="LI111">
        <v>74.959999999999994</v>
      </c>
      <c r="LJ111">
        <v>11.39</v>
      </c>
      <c r="LK111">
        <v>18.93</v>
      </c>
      <c r="LL111">
        <v>14.13</v>
      </c>
      <c r="LM111">
        <v>4.9400000000000004</v>
      </c>
      <c r="LN111">
        <v>2.83</v>
      </c>
      <c r="LO111">
        <v>676.59</v>
      </c>
      <c r="LP111">
        <v>24.53</v>
      </c>
      <c r="LQ111">
        <v>31.6</v>
      </c>
      <c r="LR111">
        <v>3.36</v>
      </c>
      <c r="LS111">
        <v>57.0833333333333</v>
      </c>
      <c r="LT111">
        <v>8.6038647342995205</v>
      </c>
      <c r="LU111">
        <v>6.6346153846153904</v>
      </c>
      <c r="LV111">
        <v>17810.428821604499</v>
      </c>
      <c r="LW111">
        <v>2070</v>
      </c>
      <c r="LX111">
        <v>1227</v>
      </c>
      <c r="LY111">
        <v>807</v>
      </c>
      <c r="LZ111">
        <v>36</v>
      </c>
      <c r="MA111">
        <v>207</v>
      </c>
      <c r="MB111">
        <v>22</v>
      </c>
      <c r="MC111">
        <v>157</v>
      </c>
      <c r="MD111">
        <v>385</v>
      </c>
      <c r="ME111">
        <v>812</v>
      </c>
      <c r="MF111">
        <v>444</v>
      </c>
      <c r="MG111">
        <v>43</v>
      </c>
      <c r="MH111">
        <v>312</v>
      </c>
      <c r="MI111">
        <v>186</v>
      </c>
      <c r="MJ111">
        <v>117</v>
      </c>
      <c r="MK111">
        <v>0.38613861386138598</v>
      </c>
      <c r="ML111">
        <v>9</v>
      </c>
      <c r="MM111">
        <v>27</v>
      </c>
      <c r="MN111">
        <v>4</v>
      </c>
      <c r="MO111">
        <v>25</v>
      </c>
      <c r="MP111">
        <v>71</v>
      </c>
      <c r="MQ111">
        <v>111</v>
      </c>
      <c r="MR111">
        <v>58</v>
      </c>
      <c r="MS111">
        <v>16</v>
      </c>
      <c r="MT111">
        <v>17810</v>
      </c>
      <c r="MU111">
        <v>3.3680841190628801</v>
      </c>
      <c r="MV111">
        <v>47.635838150288997</v>
      </c>
      <c r="MW111">
        <v>43.346774193548399</v>
      </c>
      <c r="MX111">
        <v>45.631578947368403</v>
      </c>
      <c r="MY111">
        <v>9478.3303778947393</v>
      </c>
      <c r="MZ111">
        <v>4.4022034536184202</v>
      </c>
      <c r="NA111">
        <v>3.8552631578947398</v>
      </c>
      <c r="NB111">
        <v>95.394736842105303</v>
      </c>
      <c r="NC111">
        <v>1791.65789473684</v>
      </c>
      <c r="ND111">
        <v>0.48022598870056499</v>
      </c>
      <c r="NE111">
        <v>-1</v>
      </c>
      <c r="NH111">
        <v>0</v>
      </c>
      <c r="NI111">
        <v>0</v>
      </c>
      <c r="NJ111">
        <v>0</v>
      </c>
      <c r="NK111">
        <v>2</v>
      </c>
      <c r="NL111">
        <v>1</v>
      </c>
      <c r="NM111">
        <v>0</v>
      </c>
      <c r="NN111">
        <v>0</v>
      </c>
      <c r="NO111">
        <v>0</v>
      </c>
      <c r="NP111">
        <v>0.66666666666666663</v>
      </c>
      <c r="NQ111">
        <v>0.33333333333333331</v>
      </c>
      <c r="NR111">
        <v>63.666666666666657</v>
      </c>
      <c r="NS111">
        <v>3</v>
      </c>
      <c r="NT111">
        <v>0.66666666666666663</v>
      </c>
      <c r="NU111">
        <v>3</v>
      </c>
      <c r="OE111">
        <v>2</v>
      </c>
      <c r="OF111">
        <v>7.6</v>
      </c>
      <c r="OG111">
        <v>1</v>
      </c>
      <c r="OH111">
        <v>0</v>
      </c>
      <c r="OI111">
        <v>0</v>
      </c>
      <c r="OJ111">
        <v>1</v>
      </c>
      <c r="OK111">
        <v>0</v>
      </c>
      <c r="OL111">
        <v>0</v>
      </c>
      <c r="OM111">
        <v>0</v>
      </c>
      <c r="ON111">
        <v>0</v>
      </c>
      <c r="OO111">
        <v>4</v>
      </c>
      <c r="OP111">
        <v>5</v>
      </c>
      <c r="OQ111">
        <v>62</v>
      </c>
      <c r="OR111">
        <v>98</v>
      </c>
      <c r="OS111">
        <v>37</v>
      </c>
      <c r="OT111">
        <v>1.9417475728155342E-2</v>
      </c>
      <c r="OU111">
        <v>2.4271844660194171E-2</v>
      </c>
      <c r="OV111">
        <v>0.30097087378640769</v>
      </c>
      <c r="OW111">
        <v>0.47572815533980578</v>
      </c>
      <c r="OX111">
        <v>0.1796116504854369</v>
      </c>
      <c r="OY111">
        <v>53.427184466019419</v>
      </c>
      <c r="OZ111">
        <v>206</v>
      </c>
      <c r="PA111">
        <v>0.35789473684210532</v>
      </c>
      <c r="PB111">
        <v>190</v>
      </c>
      <c r="PC111">
        <v>8.1062034993093306</v>
      </c>
      <c r="PD111">
        <v>2722</v>
      </c>
      <c r="PE111">
        <v>0.28545187362233648</v>
      </c>
      <c r="PF111">
        <v>0.22703894195444529</v>
      </c>
      <c r="PG111">
        <v>0.2252020573108009</v>
      </c>
      <c r="PH111">
        <v>0.1822189566495224</v>
      </c>
      <c r="PI111">
        <v>6.9434239529757524E-2</v>
      </c>
      <c r="PJ111">
        <v>9.9191770756796478E-3</v>
      </c>
      <c r="PK111">
        <v>7.347538574577516E-4</v>
      </c>
      <c r="PL111">
        <v>2671</v>
      </c>
      <c r="PM111">
        <v>2246</v>
      </c>
      <c r="PN111">
        <v>4052</v>
      </c>
      <c r="PO111">
        <v>4928</v>
      </c>
      <c r="PP111">
        <v>5381</v>
      </c>
      <c r="PQ111">
        <v>13.846748599875539</v>
      </c>
      <c r="PR111">
        <v>11.646758971167809</v>
      </c>
      <c r="PS111">
        <v>21.0160132752541</v>
      </c>
      <c r="PT111">
        <v>25.549974071769341</v>
      </c>
      <c r="PU111">
        <v>27.8947832399917</v>
      </c>
      <c r="PV111">
        <v>48.378016126578423</v>
      </c>
      <c r="PW111">
        <v>0.5019017191541153</v>
      </c>
    </row>
  </sheetData>
  <sortState xmlns:xlrd2="http://schemas.microsoft.com/office/spreadsheetml/2017/richdata2" ref="A2:PW112">
    <sortCondition ref="N1:N112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6BC0-27A2-4108-A5C6-9B73D496F1EA}">
  <sheetPr>
    <tabColor rgb="FF92D050"/>
  </sheetPr>
  <dimension ref="A1:Q439"/>
  <sheetViews>
    <sheetView topLeftCell="A398" zoomScaleNormal="100" workbookViewId="0">
      <selection activeCell="M20" sqref="M20"/>
    </sheetView>
  </sheetViews>
  <sheetFormatPr baseColWidth="10" defaultColWidth="10.5546875" defaultRowHeight="14.4" x14ac:dyDescent="0.3"/>
  <cols>
    <col min="1" max="1" width="8" style="10" bestFit="1" customWidth="1"/>
    <col min="2" max="2" width="36.109375" style="2" customWidth="1"/>
    <col min="3" max="3" width="68.5546875" style="2" customWidth="1"/>
    <col min="4" max="4" width="12.5546875" style="2" customWidth="1"/>
    <col min="5" max="5" width="12.44140625" style="2" customWidth="1"/>
    <col min="6" max="9" width="14.6640625" style="2" customWidth="1"/>
    <col min="10" max="10" width="18.5546875" style="2" bestFit="1" customWidth="1"/>
    <col min="11" max="12" width="14.6640625" style="2" customWidth="1"/>
    <col min="13" max="13" width="5.44140625" style="2" customWidth="1"/>
    <col min="14" max="15" width="5.5546875" style="2" bestFit="1" customWidth="1"/>
    <col min="16" max="16384" width="10.5546875" style="2"/>
  </cols>
  <sheetData>
    <row r="1" spans="1:17" x14ac:dyDescent="0.3">
      <c r="A1" s="1" t="s">
        <v>78</v>
      </c>
      <c r="B1" s="29" t="s">
        <v>1537</v>
      </c>
      <c r="C1" s="29" t="s">
        <v>1538</v>
      </c>
      <c r="D1" s="1" t="s">
        <v>1539</v>
      </c>
      <c r="E1" s="1" t="s">
        <v>1540</v>
      </c>
      <c r="F1" s="1" t="s">
        <v>1541</v>
      </c>
      <c r="G1" s="1" t="s">
        <v>1542</v>
      </c>
      <c r="H1" s="1" t="s">
        <v>1543</v>
      </c>
      <c r="I1" s="1" t="s">
        <v>1544</v>
      </c>
      <c r="J1" s="1" t="s">
        <v>1545</v>
      </c>
      <c r="K1" s="1" t="s">
        <v>1546</v>
      </c>
      <c r="L1" s="1" t="s">
        <v>1547</v>
      </c>
      <c r="M1" s="17" t="s">
        <v>79</v>
      </c>
      <c r="N1" s="17" t="s">
        <v>80</v>
      </c>
      <c r="O1" s="17" t="s">
        <v>81</v>
      </c>
      <c r="P1" s="20" t="s">
        <v>1548</v>
      </c>
      <c r="Q1" s="2" t="s">
        <v>1549</v>
      </c>
    </row>
    <row r="2" spans="1:17" x14ac:dyDescent="0.3">
      <c r="A2" s="3" t="str">
        <f>_xlfn.CONCAT(Tabelle14[[#This Row],[C1]],Tabelle14[[#This Row],[C2]],IF(Tabelle14[[#This Row],[C3]]&lt;=9,_xlfn.CONCAT(0,Tabelle14[[#This Row],[C3]]),Tabelle14[[#This Row],[C3]]))</f>
        <v>1001</v>
      </c>
      <c r="B2" s="3" t="s">
        <v>801</v>
      </c>
      <c r="C2" s="4" t="s">
        <v>1019</v>
      </c>
      <c r="D2" s="4" t="s">
        <v>1572</v>
      </c>
      <c r="E2" s="4" t="s">
        <v>45</v>
      </c>
      <c r="F2" s="4" t="s">
        <v>1583</v>
      </c>
      <c r="G2" s="4"/>
      <c r="H2" s="6">
        <v>45657</v>
      </c>
      <c r="J2" s="4" t="s">
        <v>813</v>
      </c>
      <c r="K2" s="4"/>
      <c r="L2" s="16" t="s">
        <v>1614</v>
      </c>
      <c r="M2" s="19">
        <f>_xlfn.XLOOKUP(Tabelle14[[#This Row],[CAT1]],'Code-ID'!$A$3:$A$8,'Code-ID'!$B$3:$B$8,0,0)</f>
        <v>1</v>
      </c>
      <c r="N2" s="4">
        <f>_xlfn.XLOOKUP(Tabelle14[[#This Row],[CAT_2]],Tabelle2[KAT2],Tabelle2[C2],0,0)</f>
        <v>0</v>
      </c>
      <c r="O2" s="4">
        <v>1</v>
      </c>
      <c r="P2" s="2">
        <v>1</v>
      </c>
      <c r="Q2" s="2" t="str">
        <f>_xlfn.CONCAT(Tabelle14[[#This Row],[CODE]]," - ",Tabelle14[[#This Row],[ABB]])</f>
        <v>1001 - selection</v>
      </c>
    </row>
    <row r="3" spans="1:17" x14ac:dyDescent="0.3">
      <c r="A3" s="3" t="str">
        <f>_xlfn.CONCAT(Tabelle14[[#This Row],[C1]],Tabelle14[[#This Row],[C2]],IF(Tabelle14[[#This Row],[C3]]&lt;=9,_xlfn.CONCAT(0,Tabelle14[[#This Row],[C3]]),Tabelle14[[#This Row],[C3]]))</f>
        <v>1002</v>
      </c>
      <c r="B3" s="2" t="s">
        <v>810</v>
      </c>
      <c r="C3" s="2" t="s">
        <v>1020</v>
      </c>
      <c r="E3" s="4"/>
      <c r="F3" t="s">
        <v>1583</v>
      </c>
      <c r="H3" s="6">
        <v>45657</v>
      </c>
      <c r="J3" s="2" t="s">
        <v>813</v>
      </c>
      <c r="K3" s="4"/>
      <c r="M3" s="19">
        <f>_xlfn.XLOOKUP(Tabelle14[[#This Row],[CAT1]],'Code-ID'!$A$3:$A$8,'Code-ID'!$B$3:$B$8,0,0)</f>
        <v>1</v>
      </c>
      <c r="N3" s="2">
        <f>_xlfn.XLOOKUP(Tabelle14[[#This Row],[CAT_2]],Tabelle2[KAT2],Tabelle2[C2],0,0)</f>
        <v>0</v>
      </c>
      <c r="O3" s="2">
        <v>2</v>
      </c>
      <c r="P3" s="2">
        <v>1</v>
      </c>
      <c r="Q3" s="2" t="str">
        <f>_xlfn.CONCAT(Tabelle14[[#This Row],[CODE]]," - ",Tabelle14[[#This Row],[ABB]])</f>
        <v>1002 - type</v>
      </c>
    </row>
    <row r="4" spans="1:17" x14ac:dyDescent="0.3">
      <c r="A4" s="3" t="str">
        <f>_xlfn.CONCAT(Tabelle14[[#This Row],[C1]],Tabelle14[[#This Row],[C2]],IF(Tabelle14[[#This Row],[C3]]&lt;=9,_xlfn.CONCAT(0,Tabelle14[[#This Row],[C3]]),Tabelle14[[#This Row],[C3]]))</f>
        <v>1003</v>
      </c>
      <c r="B4" s="2" t="s">
        <v>815</v>
      </c>
      <c r="C4" s="2" t="s">
        <v>1021</v>
      </c>
      <c r="D4" s="2" t="s">
        <v>159</v>
      </c>
      <c r="E4" s="4" t="s">
        <v>47</v>
      </c>
      <c r="F4" t="s">
        <v>1583</v>
      </c>
      <c r="H4" s="13">
        <v>44926</v>
      </c>
      <c r="J4" s="2" t="s">
        <v>813</v>
      </c>
      <c r="K4" s="4"/>
      <c r="L4" s="2" t="s">
        <v>1612</v>
      </c>
      <c r="M4" s="19">
        <f>_xlfn.XLOOKUP(Tabelle14[[#This Row],[CAT1]],'Code-ID'!$A$3:$A$8,'Code-ID'!$B$3:$B$8,0,0)</f>
        <v>1</v>
      </c>
      <c r="N4" s="2">
        <f>_xlfn.XLOOKUP(Tabelle14[[#This Row],[CAT_2]],Tabelle2[KAT2],Tabelle2[C2],0,0)</f>
        <v>0</v>
      </c>
      <c r="O4" s="2">
        <v>3</v>
      </c>
      <c r="P4" s="2">
        <v>2</v>
      </c>
      <c r="Q4" s="2" t="str">
        <f>_xlfn.CONCAT(Tabelle14[[#This Row],[CODE]]," - ",Tabelle14[[#This Row],[ABB]])</f>
        <v>1003 - number_municipalities</v>
      </c>
    </row>
    <row r="5" spans="1:17" x14ac:dyDescent="0.3">
      <c r="A5" s="3" t="str">
        <f>_xlfn.CONCAT(Tabelle14[[#This Row],[C1]],Tabelle14[[#This Row],[C2]],IF(Tabelle14[[#This Row],[C3]]&lt;=9,_xlfn.CONCAT(0,Tabelle14[[#This Row],[C3]]),Tabelle14[[#This Row],[C3]]))</f>
        <v>1004</v>
      </c>
      <c r="B5" s="3" t="s">
        <v>0</v>
      </c>
      <c r="C5" s="4" t="s">
        <v>1022</v>
      </c>
      <c r="D5" s="4" t="s">
        <v>1572</v>
      </c>
      <c r="E5" s="4" t="s">
        <v>50</v>
      </c>
      <c r="F5" s="4" t="s">
        <v>1583</v>
      </c>
      <c r="G5" s="4"/>
      <c r="H5" s="6">
        <v>40908</v>
      </c>
      <c r="I5" s="4"/>
      <c r="J5" s="4" t="s">
        <v>814</v>
      </c>
      <c r="K5" s="4"/>
      <c r="L5" s="4" t="s">
        <v>1613</v>
      </c>
      <c r="M5" s="19">
        <f>_xlfn.XLOOKUP(Tabelle14[[#This Row],[CAT1]],'Code-ID'!$A$3:$A$8,'Code-ID'!$B$3:$B$8,0,0)</f>
        <v>1</v>
      </c>
      <c r="N5" s="4">
        <f>_xlfn.XLOOKUP(Tabelle14[[#This Row],[CAT_2]],Tabelle2[KAT2],Tabelle2[C2],0,0)</f>
        <v>0</v>
      </c>
      <c r="O5" s="4">
        <v>4</v>
      </c>
      <c r="P5" s="2">
        <v>3</v>
      </c>
      <c r="Q5" s="2" t="str">
        <f>_xlfn.CONCAT(Tabelle14[[#This Row],[CODE]]," - ",Tabelle14[[#This Row],[ABB]])</f>
        <v>1004 - Typ_Topo</v>
      </c>
    </row>
    <row r="6" spans="1:17" x14ac:dyDescent="0.3">
      <c r="A6" s="3" t="str">
        <f>_xlfn.CONCAT(Tabelle14[[#This Row],[C1]],Tabelle14[[#This Row],[C2]],IF(Tabelle14[[#This Row],[C3]]&lt;=9,_xlfn.CONCAT(0,Tabelle14[[#This Row],[C3]]),Tabelle14[[#This Row],[C3]]))</f>
        <v>1005</v>
      </c>
      <c r="B6" s="3" t="s">
        <v>819</v>
      </c>
      <c r="C6" s="4" t="s">
        <v>1023</v>
      </c>
      <c r="D6" s="4" t="s">
        <v>1572</v>
      </c>
      <c r="E6" s="4" t="s">
        <v>50</v>
      </c>
      <c r="F6" s="4" t="s">
        <v>1583</v>
      </c>
      <c r="G6" s="4"/>
      <c r="H6" s="5">
        <v>45199</v>
      </c>
      <c r="I6" s="4"/>
      <c r="J6" s="4" t="s">
        <v>814</v>
      </c>
      <c r="K6" s="4"/>
      <c r="L6" s="7" t="s">
        <v>976</v>
      </c>
      <c r="M6" s="19">
        <f>_xlfn.XLOOKUP(Tabelle14[[#This Row],[CAT1]],'Code-ID'!$A$3:$A$8,'Code-ID'!$B$3:$B$8,0,0)</f>
        <v>1</v>
      </c>
      <c r="N6" s="4">
        <f>_xlfn.XLOOKUP(Tabelle14[[#This Row],[CAT_2]],Tabelle2[KAT2],Tabelle2[C2],0,0)</f>
        <v>0</v>
      </c>
      <c r="O6" s="4">
        <v>5</v>
      </c>
      <c r="P6" s="2">
        <v>3</v>
      </c>
      <c r="Q6" s="2" t="str">
        <f>_xlfn.CONCAT(Tabelle14[[#This Row],[CODE]]," - ",Tabelle14[[#This Row],[ABB]])</f>
        <v>1005 - Typ_size of city/town</v>
      </c>
    </row>
    <row r="7" spans="1:17" x14ac:dyDescent="0.3">
      <c r="A7" s="3" t="str">
        <f>_xlfn.CONCAT(Tabelle14[[#This Row],[C1]],Tabelle14[[#This Row],[C2]],IF(Tabelle14[[#This Row],[C3]]&lt;=9,_xlfn.CONCAT(0,Tabelle14[[#This Row],[C3]]),Tabelle14[[#This Row],[C3]]))</f>
        <v>1006</v>
      </c>
      <c r="B7" s="3" t="s">
        <v>1</v>
      </c>
      <c r="C7" s="4" t="s">
        <v>1024</v>
      </c>
      <c r="D7" s="4" t="s">
        <v>1572</v>
      </c>
      <c r="E7" s="4" t="s">
        <v>50</v>
      </c>
      <c r="F7" s="4" t="s">
        <v>1583</v>
      </c>
      <c r="G7" s="4"/>
      <c r="H7" s="5">
        <v>43100</v>
      </c>
      <c r="I7" s="4"/>
      <c r="J7" s="4" t="s">
        <v>1609</v>
      </c>
      <c r="K7" s="4"/>
      <c r="L7" s="7" t="s">
        <v>56</v>
      </c>
      <c r="M7" s="19">
        <f>_xlfn.XLOOKUP(Tabelle14[[#This Row],[CAT1]],'Code-ID'!$A$3:$A$8,'Code-ID'!$B$3:$B$8,0,0)</f>
        <v>1</v>
      </c>
      <c r="N7" s="4">
        <f>_xlfn.XLOOKUP(Tabelle14[[#This Row],[CAT_2]],Tabelle2[KAT2],Tabelle2[C2],0,0)</f>
        <v>0</v>
      </c>
      <c r="O7" s="4">
        <v>6</v>
      </c>
      <c r="P7" s="2">
        <v>1</v>
      </c>
      <c r="Q7" s="2" t="str">
        <f>_xlfn.CONCAT(Tabelle14[[#This Row],[CODE]]," - ",Tabelle14[[#This Row],[ABB]])</f>
        <v>1006 - Typ_ModalSplit</v>
      </c>
    </row>
    <row r="8" spans="1:17" x14ac:dyDescent="0.3">
      <c r="A8" s="3" t="str">
        <f>_xlfn.CONCAT(Tabelle14[[#This Row],[C1]],Tabelle14[[#This Row],[C2]],IF(Tabelle14[[#This Row],[C3]]&lt;=9,_xlfn.CONCAT(0,Tabelle14[[#This Row],[C3]]),Tabelle14[[#This Row],[C3]]))</f>
        <v>2101</v>
      </c>
      <c r="B8" s="3" t="s">
        <v>2</v>
      </c>
      <c r="C8" s="4" t="s">
        <v>1026</v>
      </c>
      <c r="D8" s="4" t="s">
        <v>1572</v>
      </c>
      <c r="E8" s="4" t="s">
        <v>45</v>
      </c>
      <c r="F8" s="4" t="s">
        <v>1584</v>
      </c>
      <c r="G8" s="4" t="s">
        <v>1606</v>
      </c>
      <c r="H8" s="5">
        <v>45199</v>
      </c>
      <c r="I8" s="6">
        <v>45217</v>
      </c>
      <c r="J8" s="4" t="s">
        <v>1609</v>
      </c>
      <c r="K8" s="4"/>
      <c r="L8" s="4" t="s">
        <v>976</v>
      </c>
      <c r="M8" s="19">
        <f>_xlfn.XLOOKUP(Tabelle14[[#This Row],[CAT1]],'Code-ID'!$A$3:$A$8,'Code-ID'!$B$3:$B$8,0,0)</f>
        <v>2</v>
      </c>
      <c r="N8" s="4">
        <f>_xlfn.XLOOKUP(Tabelle14[[#This Row],[CAT_2]],Tabelle2[KAT2],Tabelle2[C2],0,0)</f>
        <v>1</v>
      </c>
      <c r="O8" s="4">
        <v>1</v>
      </c>
      <c r="P8" s="2">
        <v>5</v>
      </c>
      <c r="Q8" s="2" t="str">
        <f>_xlfn.CONCAT(Tabelle14[[#This Row],[CODE]]," - ",Tabelle14[[#This Row],[ABB]])</f>
        <v>2101 - ARS_5</v>
      </c>
    </row>
    <row r="9" spans="1:17" x14ac:dyDescent="0.3">
      <c r="A9" s="3" t="str">
        <f>_xlfn.CONCAT(Tabelle14[[#This Row],[C1]],Tabelle14[[#This Row],[C2]],IF(Tabelle14[[#This Row],[C3]]&lt;=9,_xlfn.CONCAT(0,Tabelle14[[#This Row],[C3]]),Tabelle14[[#This Row],[C3]]))</f>
        <v>2102</v>
      </c>
      <c r="B9" s="3" t="s">
        <v>3</v>
      </c>
      <c r="C9" s="4" t="s">
        <v>1025</v>
      </c>
      <c r="D9" s="4" t="s">
        <v>1572</v>
      </c>
      <c r="E9" s="4" t="s">
        <v>45</v>
      </c>
      <c r="F9" s="4" t="s">
        <v>1584</v>
      </c>
      <c r="G9" s="4" t="s">
        <v>1606</v>
      </c>
      <c r="H9" s="5">
        <v>45199</v>
      </c>
      <c r="I9" s="6">
        <v>45217</v>
      </c>
      <c r="J9" s="4" t="s">
        <v>813</v>
      </c>
      <c r="K9" s="4"/>
      <c r="L9" s="4" t="s">
        <v>976</v>
      </c>
      <c r="M9" s="19">
        <f>_xlfn.XLOOKUP(Tabelle14[[#This Row],[CAT1]],'Code-ID'!$A$3:$A$8,'Code-ID'!$B$3:$B$8,0,0)</f>
        <v>2</v>
      </c>
      <c r="N9" s="4">
        <f>_xlfn.XLOOKUP(Tabelle14[[#This Row],[CAT_2]],Tabelle2[KAT2],Tabelle2[C2],0,0)</f>
        <v>1</v>
      </c>
      <c r="O9" s="4">
        <v>2</v>
      </c>
      <c r="P9" s="2">
        <v>5</v>
      </c>
      <c r="Q9" s="2" t="str">
        <f>_xlfn.CONCAT(Tabelle14[[#This Row],[CODE]]," - ",Tabelle14[[#This Row],[ABB]])</f>
        <v>2102 - ARS_9</v>
      </c>
    </row>
    <row r="10" spans="1:17" x14ac:dyDescent="0.3">
      <c r="A10" s="3" t="str">
        <f>_xlfn.CONCAT(Tabelle14[[#This Row],[C1]],Tabelle14[[#This Row],[C2]],IF(Tabelle14[[#This Row],[C3]]&lt;=9,_xlfn.CONCAT(0,Tabelle14[[#This Row],[C3]]),Tabelle14[[#This Row],[C3]]))</f>
        <v>2103</v>
      </c>
      <c r="B10" s="3" t="s">
        <v>68</v>
      </c>
      <c r="C10" s="4" t="s">
        <v>1027</v>
      </c>
      <c r="D10" s="4" t="s">
        <v>1572</v>
      </c>
      <c r="E10" s="4" t="s">
        <v>45</v>
      </c>
      <c r="F10" s="4" t="s">
        <v>1584</v>
      </c>
      <c r="G10" s="4" t="s">
        <v>1606</v>
      </c>
      <c r="H10" s="5">
        <v>44927</v>
      </c>
      <c r="I10" s="6">
        <v>45776</v>
      </c>
      <c r="J10" s="4" t="s">
        <v>813</v>
      </c>
      <c r="K10" s="4"/>
      <c r="L10" s="4" t="s">
        <v>70</v>
      </c>
      <c r="M10" s="19">
        <f>_xlfn.XLOOKUP(Tabelle14[[#This Row],[CAT1]],'Code-ID'!$A$3:$A$8,'Code-ID'!$B$3:$B$8,0,0)</f>
        <v>2</v>
      </c>
      <c r="N10" s="4">
        <f>_xlfn.XLOOKUP(Tabelle14[[#This Row],[CAT_2]],Tabelle2[KAT2],Tabelle2[C2],0,0)</f>
        <v>1</v>
      </c>
      <c r="O10" s="4">
        <v>3</v>
      </c>
      <c r="P10" s="2">
        <v>6</v>
      </c>
      <c r="Q10" s="2" t="str">
        <f>_xlfn.CONCAT(Tabelle14[[#This Row],[CODE]]," - ",Tabelle14[[#This Row],[ABB]])</f>
        <v>2103 - BBSR_VWG</v>
      </c>
    </row>
    <row r="11" spans="1:17" x14ac:dyDescent="0.3">
      <c r="A11" s="3" t="str">
        <f>_xlfn.CONCAT(Tabelle14[[#This Row],[C1]],Tabelle14[[#This Row],[C2]],IF(Tabelle14[[#This Row],[C3]]&lt;=9,_xlfn.CONCAT(0,Tabelle14[[#This Row],[C3]]),Tabelle14[[#This Row],[C3]]))</f>
        <v>2104</v>
      </c>
      <c r="B11" s="3" t="s">
        <v>69</v>
      </c>
      <c r="C11" s="4" t="s">
        <v>1028</v>
      </c>
      <c r="D11" s="4" t="s">
        <v>1572</v>
      </c>
      <c r="E11" s="4" t="s">
        <v>45</v>
      </c>
      <c r="F11" s="4" t="s">
        <v>1584</v>
      </c>
      <c r="G11" s="4" t="s">
        <v>1606</v>
      </c>
      <c r="H11" s="5">
        <v>44929</v>
      </c>
      <c r="I11" s="6">
        <v>45776</v>
      </c>
      <c r="J11" s="4" t="s">
        <v>1609</v>
      </c>
      <c r="K11" s="4"/>
      <c r="L11" s="4" t="s">
        <v>70</v>
      </c>
      <c r="M11" s="19">
        <f>_xlfn.XLOOKUP(Tabelle14[[#This Row],[CAT1]],'Code-ID'!$A$3:$A$8,'Code-ID'!$B$3:$B$8,0,0)</f>
        <v>2</v>
      </c>
      <c r="N11" s="4">
        <f>_xlfn.XLOOKUP(Tabelle14[[#This Row],[CAT_2]],Tabelle2[KAT2],Tabelle2[C2],0,0)</f>
        <v>1</v>
      </c>
      <c r="O11" s="4">
        <v>4</v>
      </c>
      <c r="P11" s="2">
        <v>6</v>
      </c>
      <c r="Q11" s="2" t="str">
        <f>_xlfn.CONCAT(Tabelle14[[#This Row],[CODE]]," - ",Tabelle14[[#This Row],[ABB]])</f>
        <v>2104 - BBSR_KRS</v>
      </c>
    </row>
    <row r="12" spans="1:17" x14ac:dyDescent="0.3">
      <c r="A12" s="3" t="str">
        <f>_xlfn.CONCAT(Tabelle14[[#This Row],[C1]],Tabelle14[[#This Row],[C2]],IF(Tabelle14[[#This Row],[C3]]&lt;=9,_xlfn.CONCAT(0,Tabelle14[[#This Row],[C3]]),Tabelle14[[#This Row],[C3]]))</f>
        <v>2105</v>
      </c>
      <c r="B12" s="3" t="s">
        <v>4</v>
      </c>
      <c r="C12" s="4" t="s">
        <v>1029</v>
      </c>
      <c r="D12" s="4" t="s">
        <v>84</v>
      </c>
      <c r="E12" s="4" t="s">
        <v>47</v>
      </c>
      <c r="F12" s="4" t="s">
        <v>1584</v>
      </c>
      <c r="G12" s="4" t="s">
        <v>1606</v>
      </c>
      <c r="H12" s="5">
        <v>44926</v>
      </c>
      <c r="I12" s="6">
        <v>45251</v>
      </c>
      <c r="J12" s="4" t="s">
        <v>813</v>
      </c>
      <c r="K12" s="4"/>
      <c r="L12" s="4" t="s">
        <v>976</v>
      </c>
      <c r="M12" s="19">
        <f>_xlfn.XLOOKUP(Tabelle14[[#This Row],[CAT1]],'Code-ID'!$A$3:$A$8,'Code-ID'!$B$3:$B$8,0,0)</f>
        <v>2</v>
      </c>
      <c r="N12" s="4">
        <f>_xlfn.XLOOKUP(Tabelle14[[#This Row],[CAT_2]],Tabelle2[KAT2],Tabelle2[C2],0,0)</f>
        <v>1</v>
      </c>
      <c r="O12" s="4">
        <v>5</v>
      </c>
      <c r="P12" s="2">
        <v>7</v>
      </c>
      <c r="Q12" s="2" t="str">
        <f>_xlfn.CONCAT(Tabelle14[[#This Row],[CODE]]," - ",Tabelle14[[#This Row],[ABB]])</f>
        <v>2105 - lon</v>
      </c>
    </row>
    <row r="13" spans="1:17" x14ac:dyDescent="0.3">
      <c r="A13" s="3" t="str">
        <f>_xlfn.CONCAT(Tabelle14[[#This Row],[C1]],Tabelle14[[#This Row],[C2]],IF(Tabelle14[[#This Row],[C3]]&lt;=9,_xlfn.CONCAT(0,Tabelle14[[#This Row],[C3]]),Tabelle14[[#This Row],[C3]]))</f>
        <v>2106</v>
      </c>
      <c r="B13" s="3" t="s">
        <v>5</v>
      </c>
      <c r="C13" s="4" t="s">
        <v>1030</v>
      </c>
      <c r="D13" s="4" t="s">
        <v>84</v>
      </c>
      <c r="E13" s="4" t="s">
        <v>47</v>
      </c>
      <c r="F13" s="4" t="s">
        <v>1584</v>
      </c>
      <c r="G13" s="4" t="s">
        <v>1606</v>
      </c>
      <c r="H13" s="5">
        <v>44926</v>
      </c>
      <c r="I13" s="6">
        <v>45251</v>
      </c>
      <c r="J13" s="4" t="s">
        <v>813</v>
      </c>
      <c r="K13" s="4"/>
      <c r="L13" s="4" t="s">
        <v>976</v>
      </c>
      <c r="M13" s="19">
        <f>_xlfn.XLOOKUP(Tabelle14[[#This Row],[CAT1]],'Code-ID'!$A$3:$A$8,'Code-ID'!$B$3:$B$8,0,0)</f>
        <v>2</v>
      </c>
      <c r="N13" s="4">
        <f>_xlfn.XLOOKUP(Tabelle14[[#This Row],[CAT_2]],Tabelle2[KAT2],Tabelle2[C2],0,0)</f>
        <v>1</v>
      </c>
      <c r="O13" s="4">
        <v>6</v>
      </c>
      <c r="P13" s="2">
        <v>7</v>
      </c>
      <c r="Q13" s="2" t="str">
        <f>_xlfn.CONCAT(Tabelle14[[#This Row],[CODE]]," - ",Tabelle14[[#This Row],[ABB]])</f>
        <v>2106 - lat</v>
      </c>
    </row>
    <row r="14" spans="1:17" x14ac:dyDescent="0.3">
      <c r="A14" s="3" t="str">
        <f>_xlfn.CONCAT(Tabelle14[[#This Row],[C1]],Tabelle14[[#This Row],[C2]],IF(Tabelle14[[#This Row],[C3]]&lt;=9,_xlfn.CONCAT(0,Tabelle14[[#This Row],[C3]]),Tabelle14[[#This Row],[C3]]))</f>
        <v>2107</v>
      </c>
      <c r="B14" s="3" t="s">
        <v>825</v>
      </c>
      <c r="C14" s="4"/>
      <c r="D14" s="4" t="s">
        <v>1572</v>
      </c>
      <c r="E14" s="4" t="s">
        <v>45</v>
      </c>
      <c r="F14" s="4" t="s">
        <v>1584</v>
      </c>
      <c r="G14" s="4" t="s">
        <v>1606</v>
      </c>
      <c r="H14" s="5">
        <v>44926</v>
      </c>
      <c r="I14" s="6">
        <v>45776</v>
      </c>
      <c r="J14" s="4" t="s">
        <v>813</v>
      </c>
      <c r="K14" s="4"/>
      <c r="L14" s="4" t="s">
        <v>976</v>
      </c>
      <c r="M14" s="19">
        <f>_xlfn.XLOOKUP(Tabelle14[[#This Row],[CAT1]],'Code-ID'!$A$3:$A$8,'Code-ID'!$B$3:$B$8,0,0)</f>
        <v>2</v>
      </c>
      <c r="N14" s="4">
        <f>_xlfn.XLOOKUP(Tabelle14[[#This Row],[CAT_2]],Tabelle2[KAT2],Tabelle2[C2],0,0)</f>
        <v>1</v>
      </c>
      <c r="O14" s="4">
        <v>7</v>
      </c>
      <c r="P14" s="2">
        <v>35</v>
      </c>
      <c r="Q14" s="2" t="str">
        <f>_xlfn.CONCAT(Tabelle14[[#This Row],[CODE]]," - ",Tabelle14[[#This Row],[ABB]])</f>
        <v>2107 - municipal association_name</v>
      </c>
    </row>
    <row r="15" spans="1:17" x14ac:dyDescent="0.3">
      <c r="A15" s="3" t="str">
        <f>_xlfn.CONCAT(Tabelle14[[#This Row],[C1]],Tabelle14[[#This Row],[C2]],IF(Tabelle14[[#This Row],[C3]]&lt;=9,_xlfn.CONCAT(0,Tabelle14[[#This Row],[C3]]),Tabelle14[[#This Row],[C3]]))</f>
        <v>2108</v>
      </c>
      <c r="B15" s="3" t="s">
        <v>824</v>
      </c>
      <c r="C15" s="4"/>
      <c r="D15" s="4" t="s">
        <v>1572</v>
      </c>
      <c r="E15" s="4" t="s">
        <v>45</v>
      </c>
      <c r="F15" s="4" t="s">
        <v>1584</v>
      </c>
      <c r="G15" s="4" t="s">
        <v>1606</v>
      </c>
      <c r="H15" s="5">
        <v>44926</v>
      </c>
      <c r="I15" s="6">
        <v>45776</v>
      </c>
      <c r="J15" s="4" t="s">
        <v>1609</v>
      </c>
      <c r="K15" s="4"/>
      <c r="L15" s="4" t="s">
        <v>976</v>
      </c>
      <c r="M15" s="19">
        <f>_xlfn.XLOOKUP(Tabelle14[[#This Row],[CAT1]],'Code-ID'!$A$3:$A$8,'Code-ID'!$B$3:$B$8,0,0)</f>
        <v>2</v>
      </c>
      <c r="N15" s="4">
        <f>_xlfn.XLOOKUP(Tabelle14[[#This Row],[CAT_2]],Tabelle2[KAT2],Tabelle2[C2],0,0)</f>
        <v>1</v>
      </c>
      <c r="O15" s="4">
        <v>8</v>
      </c>
      <c r="P15" s="2">
        <v>6</v>
      </c>
      <c r="Q15" s="2" t="str">
        <f>_xlfn.CONCAT(Tabelle14[[#This Row],[CODE]]," - ",Tabelle14[[#This Row],[ABB]])</f>
        <v>2108 - district_name</v>
      </c>
    </row>
    <row r="16" spans="1:17" x14ac:dyDescent="0.3">
      <c r="A16" s="3" t="str">
        <f>_xlfn.CONCAT(Tabelle14[[#This Row],[C1]],Tabelle14[[#This Row],[C2]],IF(Tabelle14[[#This Row],[C3]]&lt;=9,_xlfn.CONCAT(0,Tabelle14[[#This Row],[C3]]),Tabelle14[[#This Row],[C3]]))</f>
        <v>2109</v>
      </c>
      <c r="B16" s="3" t="s">
        <v>823</v>
      </c>
      <c r="C16" s="4"/>
      <c r="D16" s="4" t="s">
        <v>1572</v>
      </c>
      <c r="E16" s="4" t="s">
        <v>45</v>
      </c>
      <c r="F16" s="4" t="s">
        <v>1584</v>
      </c>
      <c r="G16" s="4" t="s">
        <v>1606</v>
      </c>
      <c r="H16" s="5">
        <v>44926</v>
      </c>
      <c r="I16" s="6">
        <v>45776</v>
      </c>
      <c r="J16" s="4" t="s">
        <v>935</v>
      </c>
      <c r="K16" s="4"/>
      <c r="L16" s="4" t="s">
        <v>58</v>
      </c>
      <c r="M16" s="19">
        <f>_xlfn.XLOOKUP(Tabelle14[[#This Row],[CAT1]],'Code-ID'!$A$3:$A$8,'Code-ID'!$B$3:$B$8,0,0)</f>
        <v>2</v>
      </c>
      <c r="N16" s="4">
        <f>_xlfn.XLOOKUP(Tabelle14[[#This Row],[CAT_2]],Tabelle2[KAT2],Tabelle2[C2],0,0)</f>
        <v>1</v>
      </c>
      <c r="O16" s="4">
        <v>9</v>
      </c>
      <c r="P16" s="2">
        <v>35</v>
      </c>
      <c r="Q16" s="2" t="str">
        <f>_xlfn.CONCAT(Tabelle14[[#This Row],[CODE]]," - ",Tabelle14[[#This Row],[ABB]])</f>
        <v>2109 - state_name</v>
      </c>
    </row>
    <row r="17" spans="1:17" x14ac:dyDescent="0.3">
      <c r="A17" s="3" t="str">
        <f>_xlfn.CONCAT(Tabelle14[[#This Row],[C1]],Tabelle14[[#This Row],[C2]],IF(Tabelle14[[#This Row],[C3]]&lt;=9,_xlfn.CONCAT(0,Tabelle14[[#This Row],[C3]]),Tabelle14[[#This Row],[C3]]))</f>
        <v>2201</v>
      </c>
      <c r="B17" s="3" t="s">
        <v>6</v>
      </c>
      <c r="C17" s="4" t="s">
        <v>1031</v>
      </c>
      <c r="D17" s="4" t="s">
        <v>1572</v>
      </c>
      <c r="E17" s="4" t="s">
        <v>50</v>
      </c>
      <c r="F17" s="4" t="s">
        <v>1584</v>
      </c>
      <c r="G17" s="4" t="s">
        <v>1605</v>
      </c>
      <c r="H17" s="5">
        <v>44561</v>
      </c>
      <c r="I17" s="6">
        <v>45231</v>
      </c>
      <c r="J17" s="4" t="s">
        <v>813</v>
      </c>
      <c r="K17" s="4"/>
      <c r="L17" s="7" t="s">
        <v>51</v>
      </c>
      <c r="M17" s="19">
        <f>_xlfn.XLOOKUP(Tabelle14[[#This Row],[CAT1]],'Code-ID'!$A$3:$A$8,'Code-ID'!$B$3:$B$8,0,0)</f>
        <v>2</v>
      </c>
      <c r="N17" s="4">
        <f>_xlfn.XLOOKUP(Tabelle14[[#This Row],[CAT_2]],Tabelle2[KAT2],Tabelle2[C2],0,0)</f>
        <v>2</v>
      </c>
      <c r="O17" s="4">
        <v>1</v>
      </c>
      <c r="P17" s="2">
        <v>9</v>
      </c>
      <c r="Q17" s="2" t="str">
        <f>_xlfn.CONCAT(Tabelle14[[#This Row],[CODE]]," - ",Tabelle14[[#This Row],[ABB]])</f>
        <v>2201 - RegioStaR2</v>
      </c>
    </row>
    <row r="18" spans="1:17" x14ac:dyDescent="0.3">
      <c r="A18" s="3" t="str">
        <f>_xlfn.CONCAT(Tabelle14[[#This Row],[C1]],Tabelle14[[#This Row],[C2]],IF(Tabelle14[[#This Row],[C3]]&lt;=9,_xlfn.CONCAT(0,Tabelle14[[#This Row],[C3]]),Tabelle14[[#This Row],[C3]]))</f>
        <v>2202</v>
      </c>
      <c r="B18" s="3" t="s">
        <v>7</v>
      </c>
      <c r="C18" s="4" t="s">
        <v>1031</v>
      </c>
      <c r="D18" s="4" t="s">
        <v>1572</v>
      </c>
      <c r="E18" s="4" t="s">
        <v>50</v>
      </c>
      <c r="F18" s="4" t="s">
        <v>1584</v>
      </c>
      <c r="G18" s="4" t="s">
        <v>1605</v>
      </c>
      <c r="H18" s="5">
        <v>44561</v>
      </c>
      <c r="I18" s="6">
        <v>45231</v>
      </c>
      <c r="J18" s="4" t="s">
        <v>813</v>
      </c>
      <c r="K18" s="4"/>
      <c r="L18" s="7" t="s">
        <v>51</v>
      </c>
      <c r="M18" s="19">
        <f>_xlfn.XLOOKUP(Tabelle14[[#This Row],[CAT1]],'Code-ID'!$A$3:$A$8,'Code-ID'!$B$3:$B$8,0,0)</f>
        <v>2</v>
      </c>
      <c r="N18" s="4">
        <f>_xlfn.XLOOKUP(Tabelle14[[#This Row],[CAT_2]],Tabelle2[KAT2],Tabelle2[C2],0,0)</f>
        <v>2</v>
      </c>
      <c r="O18" s="4">
        <v>2</v>
      </c>
      <c r="P18" s="2">
        <v>9</v>
      </c>
      <c r="Q18" s="2" t="str">
        <f>_xlfn.CONCAT(Tabelle14[[#This Row],[CODE]]," - ",Tabelle14[[#This Row],[ABB]])</f>
        <v>2202 - RegioStaR4</v>
      </c>
    </row>
    <row r="19" spans="1:17" x14ac:dyDescent="0.3">
      <c r="A19" s="3" t="str">
        <f>_xlfn.CONCAT(Tabelle14[[#This Row],[C1]],Tabelle14[[#This Row],[C2]],IF(Tabelle14[[#This Row],[C3]]&lt;=9,_xlfn.CONCAT(0,Tabelle14[[#This Row],[C3]]),Tabelle14[[#This Row],[C3]]))</f>
        <v>2203</v>
      </c>
      <c r="B19" s="3" t="s">
        <v>10</v>
      </c>
      <c r="C19" s="4" t="s">
        <v>1031</v>
      </c>
      <c r="D19" s="4" t="s">
        <v>1572</v>
      </c>
      <c r="E19" s="4" t="s">
        <v>50</v>
      </c>
      <c r="F19" s="4" t="s">
        <v>1584</v>
      </c>
      <c r="G19" s="4" t="s">
        <v>1605</v>
      </c>
      <c r="H19" s="5">
        <v>44561</v>
      </c>
      <c r="I19" s="6">
        <v>45231</v>
      </c>
      <c r="J19" s="4" t="s">
        <v>813</v>
      </c>
      <c r="K19" s="4"/>
      <c r="L19" s="7" t="s">
        <v>51</v>
      </c>
      <c r="M19" s="19">
        <f>_xlfn.XLOOKUP(Tabelle14[[#This Row],[CAT1]],'Code-ID'!$A$3:$A$8,'Code-ID'!$B$3:$B$8,0,0)</f>
        <v>2</v>
      </c>
      <c r="N19" s="4">
        <f>_xlfn.XLOOKUP(Tabelle14[[#This Row],[CAT_2]],Tabelle2[KAT2],Tabelle2[C2],0,0)</f>
        <v>2</v>
      </c>
      <c r="O19" s="4">
        <v>3</v>
      </c>
      <c r="P19" s="2">
        <v>9</v>
      </c>
      <c r="Q19" s="2" t="str">
        <f>_xlfn.CONCAT(Tabelle14[[#This Row],[CODE]]," - ",Tabelle14[[#This Row],[ABB]])</f>
        <v>2203 - RegioStaR5</v>
      </c>
    </row>
    <row r="20" spans="1:17" x14ac:dyDescent="0.3">
      <c r="A20" s="3" t="str">
        <f>_xlfn.CONCAT(Tabelle14[[#This Row],[C1]],Tabelle14[[#This Row],[C2]],IF(Tabelle14[[#This Row],[C3]]&lt;=9,_xlfn.CONCAT(0,Tabelle14[[#This Row],[C3]]),Tabelle14[[#This Row],[C3]]))</f>
        <v>2204</v>
      </c>
      <c r="B20" s="3" t="s">
        <v>9</v>
      </c>
      <c r="C20" s="4" t="s">
        <v>1031</v>
      </c>
      <c r="D20" s="4" t="s">
        <v>1572</v>
      </c>
      <c r="E20" s="4" t="s">
        <v>50</v>
      </c>
      <c r="F20" s="4" t="s">
        <v>1584</v>
      </c>
      <c r="G20" s="4" t="s">
        <v>1605</v>
      </c>
      <c r="H20" s="5">
        <v>44561</v>
      </c>
      <c r="I20" s="6">
        <v>45231</v>
      </c>
      <c r="J20" s="4" t="s">
        <v>813</v>
      </c>
      <c r="K20" s="4"/>
      <c r="L20" s="7" t="s">
        <v>51</v>
      </c>
      <c r="M20" s="19">
        <f>_xlfn.XLOOKUP(Tabelle14[[#This Row],[CAT1]],'Code-ID'!$A$3:$A$8,'Code-ID'!$B$3:$B$8,0,0)</f>
        <v>2</v>
      </c>
      <c r="N20" s="4">
        <f>_xlfn.XLOOKUP(Tabelle14[[#This Row],[CAT_2]],Tabelle2[KAT2],Tabelle2[C2],0,0)</f>
        <v>2</v>
      </c>
      <c r="O20" s="4">
        <v>4</v>
      </c>
      <c r="P20" s="2">
        <v>9</v>
      </c>
      <c r="Q20" s="2" t="str">
        <f>_xlfn.CONCAT(Tabelle14[[#This Row],[CODE]]," - ",Tabelle14[[#This Row],[ABB]])</f>
        <v>2204 - RegioStaR7</v>
      </c>
    </row>
    <row r="21" spans="1:17" x14ac:dyDescent="0.3">
      <c r="A21" s="3" t="str">
        <f>_xlfn.CONCAT(Tabelle14[[#This Row],[C1]],Tabelle14[[#This Row],[C2]],IF(Tabelle14[[#This Row],[C3]]&lt;=9,_xlfn.CONCAT(0,Tabelle14[[#This Row],[C3]]),Tabelle14[[#This Row],[C3]]))</f>
        <v>2205</v>
      </c>
      <c r="B21" s="3" t="s">
        <v>8</v>
      </c>
      <c r="C21" s="4" t="s">
        <v>1031</v>
      </c>
      <c r="D21" s="4" t="s">
        <v>1572</v>
      </c>
      <c r="E21" s="4" t="s">
        <v>50</v>
      </c>
      <c r="F21" s="4" t="s">
        <v>1584</v>
      </c>
      <c r="G21" s="4" t="s">
        <v>1605</v>
      </c>
      <c r="H21" s="5">
        <v>44561</v>
      </c>
      <c r="I21" s="6">
        <v>45231</v>
      </c>
      <c r="J21" s="4" t="s">
        <v>813</v>
      </c>
      <c r="K21" s="4"/>
      <c r="L21" s="7" t="s">
        <v>51</v>
      </c>
      <c r="M21" s="19">
        <f>_xlfn.XLOOKUP(Tabelle14[[#This Row],[CAT1]],'Code-ID'!$A$3:$A$8,'Code-ID'!$B$3:$B$8,0,0)</f>
        <v>2</v>
      </c>
      <c r="N21" s="4">
        <f>_xlfn.XLOOKUP(Tabelle14[[#This Row],[CAT_2]],Tabelle2[KAT2],Tabelle2[C2],0,0)</f>
        <v>2</v>
      </c>
      <c r="O21" s="4">
        <v>5</v>
      </c>
      <c r="P21" s="2">
        <v>9</v>
      </c>
      <c r="Q21" s="2" t="str">
        <f>_xlfn.CONCAT(Tabelle14[[#This Row],[CODE]]," - ",Tabelle14[[#This Row],[ABB]])</f>
        <v>2205 - RegioStaR17</v>
      </c>
    </row>
    <row r="22" spans="1:17" x14ac:dyDescent="0.3">
      <c r="A22" s="3" t="str">
        <f>_xlfn.CONCAT(Tabelle14[[#This Row],[C1]],Tabelle14[[#This Row],[C2]],IF(Tabelle14[[#This Row],[C3]]&lt;=9,_xlfn.CONCAT(0,Tabelle14[[#This Row],[C3]]),Tabelle14[[#This Row],[C3]]))</f>
        <v>2206</v>
      </c>
      <c r="B22" s="3" t="s">
        <v>11</v>
      </c>
      <c r="C22" s="4" t="s">
        <v>1031</v>
      </c>
      <c r="D22" s="4" t="s">
        <v>1572</v>
      </c>
      <c r="E22" s="4" t="s">
        <v>50</v>
      </c>
      <c r="F22" s="4" t="s">
        <v>1584</v>
      </c>
      <c r="G22" s="4" t="s">
        <v>1605</v>
      </c>
      <c r="H22" s="5">
        <v>44561</v>
      </c>
      <c r="I22" s="6">
        <v>45231</v>
      </c>
      <c r="J22" s="4" t="s">
        <v>813</v>
      </c>
      <c r="K22" s="4"/>
      <c r="L22" s="7" t="s">
        <v>51</v>
      </c>
      <c r="M22" s="19">
        <f>_xlfn.XLOOKUP(Tabelle14[[#This Row],[CAT1]],'Code-ID'!$A$3:$A$8,'Code-ID'!$B$3:$B$8,0,0)</f>
        <v>2</v>
      </c>
      <c r="N22" s="4">
        <f>_xlfn.XLOOKUP(Tabelle14[[#This Row],[CAT_2]],Tabelle2[KAT2],Tabelle2[C2],0,0)</f>
        <v>2</v>
      </c>
      <c r="O22" s="4">
        <v>6</v>
      </c>
      <c r="P22" s="2">
        <v>9</v>
      </c>
      <c r="Q22" s="2" t="str">
        <f>_xlfn.CONCAT(Tabelle14[[#This Row],[CODE]]," - ",Tabelle14[[#This Row],[ABB]])</f>
        <v>2206 - RegioStaR_Stadtregion</v>
      </c>
    </row>
    <row r="23" spans="1:17" x14ac:dyDescent="0.3">
      <c r="A23" s="3" t="str">
        <f>_xlfn.CONCAT(Tabelle14[[#This Row],[C1]],Tabelle14[[#This Row],[C2]],IF(Tabelle14[[#This Row],[C3]]&lt;=9,_xlfn.CONCAT(0,Tabelle14[[#This Row],[C3]]),Tabelle14[[#This Row],[C3]]))</f>
        <v>2207</v>
      </c>
      <c r="B23" s="3" t="s">
        <v>12</v>
      </c>
      <c r="C23" s="4" t="s">
        <v>1031</v>
      </c>
      <c r="D23" s="4" t="s">
        <v>1572</v>
      </c>
      <c r="E23" s="4" t="s">
        <v>50</v>
      </c>
      <c r="F23" s="4" t="s">
        <v>1584</v>
      </c>
      <c r="G23" s="4" t="s">
        <v>1605</v>
      </c>
      <c r="H23" s="5">
        <v>44561</v>
      </c>
      <c r="I23" s="6">
        <v>45231</v>
      </c>
      <c r="J23" s="4" t="s">
        <v>813</v>
      </c>
      <c r="K23" s="4"/>
      <c r="L23" s="7" t="s">
        <v>51</v>
      </c>
      <c r="M23" s="19">
        <f>_xlfn.XLOOKUP(Tabelle14[[#This Row],[CAT1]],'Code-ID'!$A$3:$A$8,'Code-ID'!$B$3:$B$8,0,0)</f>
        <v>2</v>
      </c>
      <c r="N23" s="4">
        <f>_xlfn.XLOOKUP(Tabelle14[[#This Row],[CAT_2]],Tabelle2[KAT2],Tabelle2[C2],0,0)</f>
        <v>2</v>
      </c>
      <c r="O23" s="4">
        <v>7</v>
      </c>
      <c r="P23" s="2">
        <v>9</v>
      </c>
      <c r="Q23" s="2" t="str">
        <f>_xlfn.CONCAT(Tabelle14[[#This Row],[CODE]]," - ",Tabelle14[[#This Row],[ABB]])</f>
        <v>2207 - RegioStaR_NameStadtregion</v>
      </c>
    </row>
    <row r="24" spans="1:17" x14ac:dyDescent="0.3">
      <c r="A24" t="str">
        <f>_xlfn.CONCAT(Tabelle14[[#This Row],[C1]],Tabelle14[[#This Row],[C2]],IF(Tabelle14[[#This Row],[C3]]&lt;=9,_xlfn.CONCAT(0,Tabelle14[[#This Row],[C3]]),Tabelle14[[#This Row],[C3]]))</f>
        <v>2208</v>
      </c>
      <c r="B24" t="s">
        <v>904</v>
      </c>
      <c r="C24" s="28" t="s">
        <v>1290</v>
      </c>
      <c r="D24" t="s">
        <v>48</v>
      </c>
      <c r="E24" s="4" t="s">
        <v>47</v>
      </c>
      <c r="F24" t="s">
        <v>1584</v>
      </c>
      <c r="G24" s="4" t="s">
        <v>1605</v>
      </c>
      <c r="H24" s="11">
        <v>44926</v>
      </c>
      <c r="I24" s="11">
        <v>45777</v>
      </c>
      <c r="J24" s="4" t="s">
        <v>813</v>
      </c>
      <c r="K24"/>
      <c r="L24" s="12" t="s">
        <v>74</v>
      </c>
      <c r="M24">
        <f>_xlfn.XLOOKUP(Tabelle14[[#This Row],[CAT1]],'Code-ID'!$A$3:$A$8,'Code-ID'!$B$3:$B$8,0,0)</f>
        <v>2</v>
      </c>
      <c r="N24">
        <f>_xlfn.XLOOKUP(Tabelle14[[#This Row],[CAT_2]],Tabelle2[KAT2],Tabelle2[C2],0,0)</f>
        <v>2</v>
      </c>
      <c r="O24">
        <v>8</v>
      </c>
      <c r="P24" s="2">
        <v>34</v>
      </c>
      <c r="Q24" s="2" t="str">
        <f>_xlfn.CONCAT(Tabelle14[[#This Row],[CODE]]," - ",Tabelle14[[#This Row],[ABB]])</f>
        <v>2208 - rurality</v>
      </c>
    </row>
    <row r="25" spans="1:17" x14ac:dyDescent="0.3">
      <c r="A25" s="3" t="str">
        <f>_xlfn.CONCAT(Tabelle14[[#This Row],[C1]],Tabelle14[[#This Row],[C2]],IF(Tabelle14[[#This Row],[C3]]&lt;=9,_xlfn.CONCAT(0,Tabelle14[[#This Row],[C3]]),Tabelle14[[#This Row],[C3]]))</f>
        <v>2301</v>
      </c>
      <c r="B25" s="3" t="s">
        <v>903</v>
      </c>
      <c r="C25" s="4" t="s">
        <v>1289</v>
      </c>
      <c r="D25" s="4" t="s">
        <v>46</v>
      </c>
      <c r="E25" s="4" t="s">
        <v>47</v>
      </c>
      <c r="F25" s="4" t="s">
        <v>1584</v>
      </c>
      <c r="G25" t="s">
        <v>1604</v>
      </c>
      <c r="H25" s="5">
        <v>45199</v>
      </c>
      <c r="I25" s="6">
        <v>45217</v>
      </c>
      <c r="J25" s="4" t="s">
        <v>813</v>
      </c>
      <c r="K25" s="4"/>
      <c r="L25" s="7" t="s">
        <v>976</v>
      </c>
      <c r="M25" s="19">
        <f>_xlfn.XLOOKUP(Tabelle14[[#This Row],[CAT1]],'Code-ID'!$A$3:$A$8,'Code-ID'!$B$3:$B$8,0,0)</f>
        <v>2</v>
      </c>
      <c r="N25" s="4">
        <f>_xlfn.XLOOKUP(Tabelle14[[#This Row],[CAT_2]],Tabelle2[KAT2],Tabelle2[C2],0,0)</f>
        <v>3</v>
      </c>
      <c r="O25" s="4">
        <v>1</v>
      </c>
      <c r="P25" s="2">
        <v>30</v>
      </c>
      <c r="Q25" s="2" t="str">
        <f>_xlfn.CONCAT(Tabelle14[[#This Row],[CODE]]," - ",Tabelle14[[#This Row],[ABB]])</f>
        <v>2301 - space</v>
      </c>
    </row>
    <row r="26" spans="1:17" x14ac:dyDescent="0.3">
      <c r="A26" s="3" t="str">
        <f>_xlfn.CONCAT(Tabelle14[[#This Row],[C1]],Tabelle14[[#This Row],[C2]],IF(Tabelle14[[#This Row],[C3]]&lt;=9,_xlfn.CONCAT(0,Tabelle14[[#This Row],[C3]]),Tabelle14[[#This Row],[C3]]))</f>
        <v>2302</v>
      </c>
      <c r="B26" s="3" t="s">
        <v>906</v>
      </c>
      <c r="C26" s="4"/>
      <c r="D26" s="4" t="s">
        <v>48</v>
      </c>
      <c r="E26" s="4" t="s">
        <v>47</v>
      </c>
      <c r="F26" s="4" t="s">
        <v>1584</v>
      </c>
      <c r="G26" t="s">
        <v>1604</v>
      </c>
      <c r="H26" s="11">
        <v>44926</v>
      </c>
      <c r="I26" s="6">
        <v>45217</v>
      </c>
      <c r="J26" s="4" t="s">
        <v>813</v>
      </c>
      <c r="K26" s="4"/>
      <c r="L26" s="7" t="s">
        <v>49</v>
      </c>
      <c r="M26" s="19">
        <f>_xlfn.XLOOKUP(Tabelle14[[#This Row],[CAT1]],'Code-ID'!$A$3:$A$8,'Code-ID'!$B$3:$B$8,0,0)</f>
        <v>2</v>
      </c>
      <c r="N26" s="4">
        <f>_xlfn.XLOOKUP(Tabelle14[[#This Row],[CAT_2]],Tabelle2[KAT2],Tabelle2[C2],0,0)</f>
        <v>3</v>
      </c>
      <c r="O26" s="4">
        <v>2</v>
      </c>
      <c r="P26" s="2">
        <v>30</v>
      </c>
      <c r="Q26" s="2" t="str">
        <f>_xlfn.CONCAT(Tabelle14[[#This Row],[CODE]]," - ",Tabelle14[[#This Row],[ABB]])</f>
        <v>2302 - share of settlement-area</v>
      </c>
    </row>
    <row r="27" spans="1:17" x14ac:dyDescent="0.3">
      <c r="A27" s="3" t="str">
        <f>_xlfn.CONCAT(Tabelle14[[#This Row],[C1]],Tabelle14[[#This Row],[C2]],IF(Tabelle14[[#This Row],[C3]]&lt;=9,_xlfn.CONCAT(0,Tabelle14[[#This Row],[C3]]),Tabelle14[[#This Row],[C3]]))</f>
        <v>2303</v>
      </c>
      <c r="B27" s="3" t="s">
        <v>907</v>
      </c>
      <c r="C27" s="4"/>
      <c r="D27" s="4" t="s">
        <v>48</v>
      </c>
      <c r="E27" s="4" t="s">
        <v>47</v>
      </c>
      <c r="F27" s="4" t="s">
        <v>1584</v>
      </c>
      <c r="G27" t="s">
        <v>1604</v>
      </c>
      <c r="H27" s="11">
        <v>44926</v>
      </c>
      <c r="I27" s="6">
        <v>45217</v>
      </c>
      <c r="J27" s="4" t="s">
        <v>813</v>
      </c>
      <c r="K27" s="4"/>
      <c r="L27" s="7" t="s">
        <v>49</v>
      </c>
      <c r="M27" s="19">
        <f>_xlfn.XLOOKUP(Tabelle14[[#This Row],[CAT1]],'Code-ID'!$A$3:$A$8,'Code-ID'!$B$3:$B$8,0,0)</f>
        <v>2</v>
      </c>
      <c r="N27" s="4">
        <f>_xlfn.XLOOKUP(Tabelle14[[#This Row],[CAT_2]],Tabelle2[KAT2],Tabelle2[C2],0,0)</f>
        <v>3</v>
      </c>
      <c r="O27" s="4">
        <v>3</v>
      </c>
      <c r="P27" s="2">
        <v>24</v>
      </c>
      <c r="Q27" s="2" t="str">
        <f>_xlfn.CONCAT(Tabelle14[[#This Row],[CODE]]," - ",Tabelle14[[#This Row],[ABB]])</f>
        <v>2303 - share of road transport area</v>
      </c>
    </row>
    <row r="28" spans="1:17" x14ac:dyDescent="0.3">
      <c r="A28" s="3" t="str">
        <f>_xlfn.CONCAT(Tabelle14[[#This Row],[C1]],Tabelle14[[#This Row],[C2]],IF(Tabelle14[[#This Row],[C3]]&lt;=9,_xlfn.CONCAT(0,Tabelle14[[#This Row],[C3]]),Tabelle14[[#This Row],[C3]]))</f>
        <v>2304</v>
      </c>
      <c r="B28" s="3" t="s">
        <v>908</v>
      </c>
      <c r="C28" s="4"/>
      <c r="D28" s="4" t="s">
        <v>48</v>
      </c>
      <c r="E28" s="4" t="s">
        <v>47</v>
      </c>
      <c r="F28" s="4" t="s">
        <v>1584</v>
      </c>
      <c r="G28" t="s">
        <v>1604</v>
      </c>
      <c r="H28" s="11">
        <v>44926</v>
      </c>
      <c r="I28" s="6">
        <v>45217</v>
      </c>
      <c r="J28" s="4" t="s">
        <v>813</v>
      </c>
      <c r="K28" s="4"/>
      <c r="L28" s="7" t="s">
        <v>49</v>
      </c>
      <c r="M28" s="19">
        <f>_xlfn.XLOOKUP(Tabelle14[[#This Row],[CAT1]],'Code-ID'!$A$3:$A$8,'Code-ID'!$B$3:$B$8,0,0)</f>
        <v>2</v>
      </c>
      <c r="N28" s="4">
        <f>_xlfn.XLOOKUP(Tabelle14[[#This Row],[CAT_2]],Tabelle2[KAT2],Tabelle2[C2],0,0)</f>
        <v>3</v>
      </c>
      <c r="O28" s="4">
        <v>4</v>
      </c>
      <c r="P28" s="2">
        <v>24</v>
      </c>
      <c r="Q28" s="2" t="str">
        <f>_xlfn.CONCAT(Tabelle14[[#This Row],[CODE]]," - ",Tabelle14[[#This Row],[ABB]])</f>
        <v>2304 - share of transport area</v>
      </c>
    </row>
    <row r="29" spans="1:17" x14ac:dyDescent="0.3">
      <c r="A29" s="3" t="str">
        <f>_xlfn.CONCAT(Tabelle14[[#This Row],[C1]],Tabelle14[[#This Row],[C2]],IF(Tabelle14[[#This Row],[C3]]&lt;=9,_xlfn.CONCAT(0,Tabelle14[[#This Row],[C3]]),Tabelle14[[#This Row],[C3]]))</f>
        <v>2305</v>
      </c>
      <c r="B29" s="3" t="s">
        <v>909</v>
      </c>
      <c r="C29" s="4"/>
      <c r="D29" s="4" t="s">
        <v>48</v>
      </c>
      <c r="E29" s="4" t="s">
        <v>47</v>
      </c>
      <c r="F29" s="4" t="s">
        <v>1584</v>
      </c>
      <c r="G29" t="s">
        <v>1604</v>
      </c>
      <c r="H29" s="11">
        <v>44926</v>
      </c>
      <c r="I29" s="6">
        <v>45217</v>
      </c>
      <c r="J29" s="4" t="s">
        <v>813</v>
      </c>
      <c r="K29" s="4"/>
      <c r="L29" s="7" t="s">
        <v>49</v>
      </c>
      <c r="M29" s="19">
        <f>_xlfn.XLOOKUP(Tabelle14[[#This Row],[CAT1]],'Code-ID'!$A$3:$A$8,'Code-ID'!$B$3:$B$8,0,0)</f>
        <v>2</v>
      </c>
      <c r="N29" s="4">
        <f>_xlfn.XLOOKUP(Tabelle14[[#This Row],[CAT_2]],Tabelle2[KAT2],Tabelle2[C2],0,0)</f>
        <v>3</v>
      </c>
      <c r="O29" s="4">
        <v>5</v>
      </c>
      <c r="P29" s="2">
        <v>24</v>
      </c>
      <c r="Q29" s="2" t="str">
        <f>_xlfn.CONCAT(Tabelle14[[#This Row],[CODE]]," - ",Tabelle14[[#This Row],[ABB]])</f>
        <v>2305 - share of forest area</v>
      </c>
    </row>
    <row r="30" spans="1:17" x14ac:dyDescent="0.3">
      <c r="A30" s="3" t="str">
        <f>_xlfn.CONCAT(Tabelle14[[#This Row],[C1]],Tabelle14[[#This Row],[C2]],IF(Tabelle14[[#This Row],[C3]]&lt;=9,_xlfn.CONCAT(0,Tabelle14[[#This Row],[C3]]),Tabelle14[[#This Row],[C3]]))</f>
        <v>2306</v>
      </c>
      <c r="B30" s="3" t="s">
        <v>910</v>
      </c>
      <c r="C30" s="4"/>
      <c r="D30" s="4" t="s">
        <v>48</v>
      </c>
      <c r="E30" s="4" t="s">
        <v>47</v>
      </c>
      <c r="F30" s="4" t="s">
        <v>1584</v>
      </c>
      <c r="G30" t="s">
        <v>1604</v>
      </c>
      <c r="H30" s="11">
        <v>44926</v>
      </c>
      <c r="I30" s="6">
        <v>45217</v>
      </c>
      <c r="J30" s="4" t="s">
        <v>813</v>
      </c>
      <c r="K30" s="4"/>
      <c r="L30" s="7" t="s">
        <v>49</v>
      </c>
      <c r="M30" s="19">
        <f>_xlfn.XLOOKUP(Tabelle14[[#This Row],[CAT1]],'Code-ID'!$A$3:$A$8,'Code-ID'!$B$3:$B$8,0,0)</f>
        <v>2</v>
      </c>
      <c r="N30" s="4">
        <f>_xlfn.XLOOKUP(Tabelle14[[#This Row],[CAT_2]],Tabelle2[KAT2],Tabelle2[C2],0,0)</f>
        <v>3</v>
      </c>
      <c r="O30" s="4">
        <v>6</v>
      </c>
      <c r="P30" s="2">
        <v>24</v>
      </c>
      <c r="Q30" s="2" t="str">
        <f>_xlfn.CONCAT(Tabelle14[[#This Row],[CODE]]," - ",Tabelle14[[#This Row],[ABB]])</f>
        <v>2306 - share of grassland</v>
      </c>
    </row>
    <row r="31" spans="1:17" x14ac:dyDescent="0.3">
      <c r="A31" t="str">
        <f>_xlfn.CONCAT(Tabelle14[[#This Row],[C1]],Tabelle14[[#This Row],[C2]],IF(Tabelle14[[#This Row],[C3]]&lt;=9,_xlfn.CONCAT(0,Tabelle14[[#This Row],[C3]]),Tabelle14[[#This Row],[C3]]))</f>
        <v>2307</v>
      </c>
      <c r="B31" t="s">
        <v>911</v>
      </c>
      <c r="C31" s="15" t="s">
        <v>1291</v>
      </c>
      <c r="D31" t="s">
        <v>77</v>
      </c>
      <c r="E31" s="4" t="s">
        <v>47</v>
      </c>
      <c r="F31" t="s">
        <v>1584</v>
      </c>
      <c r="G31" t="s">
        <v>1604</v>
      </c>
      <c r="H31" s="11">
        <v>44926</v>
      </c>
      <c r="I31" s="11">
        <v>45777</v>
      </c>
      <c r="J31" s="4" t="s">
        <v>813</v>
      </c>
      <c r="K31"/>
      <c r="L31" s="12" t="s">
        <v>74</v>
      </c>
      <c r="M31">
        <f>_xlfn.XLOOKUP(Tabelle14[[#This Row],[CAT1]],'Code-ID'!$A$3:$A$8,'Code-ID'!$B$3:$B$8,0,0)</f>
        <v>2</v>
      </c>
      <c r="N31">
        <f>_xlfn.XLOOKUP(Tabelle14[[#This Row],[CAT_2]],Tabelle2[KAT2],Tabelle2[C2],0,0)</f>
        <v>3</v>
      </c>
      <c r="O31">
        <v>7</v>
      </c>
      <c r="P31" s="2">
        <v>30</v>
      </c>
      <c r="Q31" s="2" t="str">
        <f>_xlfn.CONCAT(Tabelle14[[#This Row],[CODE]]," - ",Tabelle14[[#This Row],[ABB]])</f>
        <v>2307 - recreational area</v>
      </c>
    </row>
    <row r="32" spans="1:17" x14ac:dyDescent="0.3">
      <c r="A32" t="str">
        <f>_xlfn.CONCAT(Tabelle14[[#This Row],[C1]],Tabelle14[[#This Row],[C2]],IF(Tabelle14[[#This Row],[C3]]&lt;=9,_xlfn.CONCAT(0,Tabelle14[[#This Row],[C3]]),Tabelle14[[#This Row],[C3]]))</f>
        <v>2308</v>
      </c>
      <c r="B32" t="s">
        <v>912</v>
      </c>
      <c r="C32" s="15" t="s">
        <v>1292</v>
      </c>
      <c r="D32" t="s">
        <v>77</v>
      </c>
      <c r="E32" s="4" t="s">
        <v>47</v>
      </c>
      <c r="F32" t="s">
        <v>1584</v>
      </c>
      <c r="G32" t="s">
        <v>1604</v>
      </c>
      <c r="H32" s="11">
        <v>44926</v>
      </c>
      <c r="I32" s="11">
        <v>45777</v>
      </c>
      <c r="J32" s="4" t="s">
        <v>813</v>
      </c>
      <c r="K32"/>
      <c r="L32" s="12" t="s">
        <v>74</v>
      </c>
      <c r="M32">
        <f>_xlfn.XLOOKUP(Tabelle14[[#This Row],[CAT1]],'Code-ID'!$A$3:$A$8,'Code-ID'!$B$3:$B$8,0,0)</f>
        <v>2</v>
      </c>
      <c r="N32">
        <f>_xlfn.XLOOKUP(Tabelle14[[#This Row],[CAT_2]],Tabelle2[KAT2],Tabelle2[C2],0,0)</f>
        <v>3</v>
      </c>
      <c r="O32">
        <v>8</v>
      </c>
      <c r="P32" s="2">
        <v>23</v>
      </c>
      <c r="Q32" s="2" t="str">
        <f>_xlfn.CONCAT(Tabelle14[[#This Row],[CODE]]," - ",Tabelle14[[#This Row],[ABB]])</f>
        <v>2308 - near-natural area</v>
      </c>
    </row>
    <row r="33" spans="1:17" x14ac:dyDescent="0.3">
      <c r="A33" s="3" t="str">
        <f>_xlfn.CONCAT(Tabelle14[[#This Row],[C1]],Tabelle14[[#This Row],[C2]],IF(Tabelle14[[#This Row],[C3]]&lt;=9,_xlfn.CONCAT(0,Tabelle14[[#This Row],[C3]]),Tabelle14[[#This Row],[C3]]))</f>
        <v>2309</v>
      </c>
      <c r="B33" t="s">
        <v>913</v>
      </c>
      <c r="C33" s="15" t="s">
        <v>1293</v>
      </c>
      <c r="D33" t="s">
        <v>1550</v>
      </c>
      <c r="E33" s="4" t="s">
        <v>47</v>
      </c>
      <c r="F33" t="s">
        <v>1584</v>
      </c>
      <c r="G33" t="s">
        <v>1604</v>
      </c>
      <c r="H33" s="11">
        <v>44926</v>
      </c>
      <c r="I33" s="11">
        <v>45804</v>
      </c>
      <c r="J33" s="4" t="s">
        <v>813</v>
      </c>
      <c r="K33"/>
      <c r="L33" s="7" t="s">
        <v>49</v>
      </c>
      <c r="M33">
        <f>_xlfn.XLOOKUP(Tabelle14[[#This Row],[CAT1]],'Code-ID'!$A$3:$A$8,'Code-ID'!$B$3:$B$8,0,0)</f>
        <v>2</v>
      </c>
      <c r="N33">
        <f>_xlfn.XLOOKUP(Tabelle14[[#This Row],[CAT_2]],Tabelle2[KAT2],Tabelle2[C2],0,0)</f>
        <v>3</v>
      </c>
      <c r="O33">
        <v>9</v>
      </c>
      <c r="P33" s="2">
        <v>24</v>
      </c>
      <c r="Q33" s="2" t="str">
        <f>_xlfn.CONCAT(Tabelle14[[#This Row],[CODE]]," - ",Tabelle14[[#This Row],[ABB]])</f>
        <v>2309 - building density</v>
      </c>
    </row>
    <row r="34" spans="1:17" x14ac:dyDescent="0.3">
      <c r="A34" s="3" t="str">
        <f>_xlfn.CONCAT(Tabelle14[[#This Row],[C1]],Tabelle14[[#This Row],[C2]],IF(Tabelle14[[#This Row],[C3]]&lt;=9,_xlfn.CONCAT(0,Tabelle14[[#This Row],[C3]]),Tabelle14[[#This Row],[C3]]))</f>
        <v>2310</v>
      </c>
      <c r="B34" t="s">
        <v>914</v>
      </c>
      <c r="C34" s="15" t="s">
        <v>1294</v>
      </c>
      <c r="D34" t="s">
        <v>1580</v>
      </c>
      <c r="E34" s="4" t="s">
        <v>47</v>
      </c>
      <c r="F34" t="s">
        <v>1584</v>
      </c>
      <c r="G34" t="s">
        <v>1604</v>
      </c>
      <c r="H34" s="11">
        <v>40543</v>
      </c>
      <c r="I34" s="11">
        <v>45804</v>
      </c>
      <c r="J34" s="4" t="s">
        <v>813</v>
      </c>
      <c r="K34"/>
      <c r="L34" s="7" t="s">
        <v>49</v>
      </c>
      <c r="M34">
        <f>_xlfn.XLOOKUP(Tabelle14[[#This Row],[CAT1]],'Code-ID'!$A$3:$A$8,'Code-ID'!$B$3:$B$8,0,0)</f>
        <v>2</v>
      </c>
      <c r="N34">
        <f>_xlfn.XLOOKUP(Tabelle14[[#This Row],[CAT_2]],Tabelle2[KAT2],Tabelle2[C2],0,0)</f>
        <v>3</v>
      </c>
      <c r="O34">
        <v>10</v>
      </c>
      <c r="P34" s="2">
        <v>24</v>
      </c>
      <c r="Q34" s="2" t="str">
        <f>_xlfn.CONCAT(Tabelle14[[#This Row],[CODE]]," - ",Tabelle14[[#This Row],[ABB]])</f>
        <v>2310 - urban sprawl</v>
      </c>
    </row>
    <row r="35" spans="1:17" x14ac:dyDescent="0.3">
      <c r="A35" s="3" t="str">
        <f>_xlfn.CONCAT(Tabelle14[[#This Row],[C1]],Tabelle14[[#This Row],[C2]],IF(Tabelle14[[#This Row],[C3]]&lt;=9,_xlfn.CONCAT(0,Tabelle14[[#This Row],[C3]]),Tabelle14[[#This Row],[C3]]))</f>
        <v>2311</v>
      </c>
      <c r="B35" t="s">
        <v>915</v>
      </c>
      <c r="C35" s="15" t="s">
        <v>1295</v>
      </c>
      <c r="D35" s="2" t="s">
        <v>159</v>
      </c>
      <c r="E35" s="4" t="s">
        <v>47</v>
      </c>
      <c r="F35" t="s">
        <v>1584</v>
      </c>
      <c r="G35" t="s">
        <v>1604</v>
      </c>
      <c r="H35" s="11">
        <v>44561</v>
      </c>
      <c r="I35" s="11">
        <v>45804</v>
      </c>
      <c r="J35" s="4" t="s">
        <v>813</v>
      </c>
      <c r="K35"/>
      <c r="L35" s="7" t="s">
        <v>49</v>
      </c>
      <c r="M35">
        <f>_xlfn.XLOOKUP(Tabelle14[[#This Row],[CAT1]],'Code-ID'!$A$3:$A$8,'Code-ID'!$B$3:$B$8,0,0)</f>
        <v>2</v>
      </c>
      <c r="N35">
        <f>_xlfn.XLOOKUP(Tabelle14[[#This Row],[CAT_2]],Tabelle2[KAT2],Tabelle2[C2],0,0)</f>
        <v>3</v>
      </c>
      <c r="O35">
        <v>11</v>
      </c>
      <c r="P35" s="2">
        <v>24</v>
      </c>
      <c r="Q35" s="2" t="str">
        <f>_xlfn.CONCAT(Tabelle14[[#This Row],[CODE]]," - ",Tabelle14[[#This Row],[ABB]])</f>
        <v>2311 - hemeroby index</v>
      </c>
    </row>
    <row r="36" spans="1:17" x14ac:dyDescent="0.3">
      <c r="A36" s="3" t="str">
        <f>_xlfn.CONCAT(Tabelle14[[#This Row],[C1]],Tabelle14[[#This Row],[C2]],IF(Tabelle14[[#This Row],[C3]]&lt;=9,_xlfn.CONCAT(0,Tabelle14[[#This Row],[C3]]),Tabelle14[[#This Row],[C3]]))</f>
        <v>2312</v>
      </c>
      <c r="B36" t="s">
        <v>1012</v>
      </c>
      <c r="C36" s="15" t="s">
        <v>1296</v>
      </c>
      <c r="D36" t="s">
        <v>89</v>
      </c>
      <c r="E36" s="4" t="s">
        <v>47</v>
      </c>
      <c r="F36" t="s">
        <v>1584</v>
      </c>
      <c r="G36" t="s">
        <v>1604</v>
      </c>
      <c r="H36" s="11">
        <v>45657</v>
      </c>
      <c r="I36" s="11">
        <v>45804</v>
      </c>
      <c r="J36" s="4" t="s">
        <v>813</v>
      </c>
      <c r="K36"/>
      <c r="L36" s="7" t="s">
        <v>49</v>
      </c>
      <c r="M36">
        <f>_xlfn.XLOOKUP(Tabelle14[[#This Row],[CAT1]],'Code-ID'!$A$3:$A$8,'Code-ID'!$B$3:$B$8,0,0)</f>
        <v>2</v>
      </c>
      <c r="N36">
        <f>_xlfn.XLOOKUP(Tabelle14[[#This Row],[CAT_2]],Tabelle2[KAT2],Tabelle2[C2],0,0)</f>
        <v>3</v>
      </c>
      <c r="O36">
        <v>12</v>
      </c>
      <c r="P36" s="2">
        <v>24</v>
      </c>
      <c r="Q36" s="2" t="str">
        <f>_xlfn.CONCAT(Tabelle14[[#This Row],[CODE]]," - ",Tabelle14[[#This Row],[ABB]])</f>
        <v>2312 - road network density</v>
      </c>
    </row>
    <row r="37" spans="1:17" x14ac:dyDescent="0.3">
      <c r="A37" t="str">
        <f>_xlfn.CONCAT(Tabelle14[[#This Row],[C1]],Tabelle14[[#This Row],[C2]],IF(Tabelle14[[#This Row],[C3]]&lt;=9,_xlfn.CONCAT(0,Tabelle14[[#This Row],[C3]]),Tabelle14[[#This Row],[C3]]))</f>
        <v>2401</v>
      </c>
      <c r="B37" t="s">
        <v>1013</v>
      </c>
      <c r="C37" s="15" t="s">
        <v>1297</v>
      </c>
      <c r="D37" t="s">
        <v>1551</v>
      </c>
      <c r="E37" s="4" t="s">
        <v>47</v>
      </c>
      <c r="F37" t="s">
        <v>1584</v>
      </c>
      <c r="G37" t="s">
        <v>1607</v>
      </c>
      <c r="H37" s="11">
        <v>44561</v>
      </c>
      <c r="I37" s="11">
        <v>45777</v>
      </c>
      <c r="J37" s="4" t="s">
        <v>813</v>
      </c>
      <c r="K37"/>
      <c r="L37" s="12" t="s">
        <v>74</v>
      </c>
      <c r="M37">
        <f>_xlfn.XLOOKUP(Tabelle14[[#This Row],[CAT1]],'Code-ID'!$A$3:$A$8,'Code-ID'!$B$3:$B$8,0,0)</f>
        <v>2</v>
      </c>
      <c r="N37">
        <f>_xlfn.XLOOKUP(Tabelle14[[#This Row],[CAT_2]],Tabelle2[KAT2],Tabelle2[C2],0,0)</f>
        <v>4</v>
      </c>
      <c r="O37">
        <v>1</v>
      </c>
      <c r="P37" s="2">
        <v>23</v>
      </c>
      <c r="Q37" s="2" t="str">
        <f>_xlfn.CONCAT(Tabelle14[[#This Row],[CODE]]," - ",Tabelle14[[#This Row],[ABB]])</f>
        <v>2401 - Library loans</v>
      </c>
    </row>
    <row r="38" spans="1:17" x14ac:dyDescent="0.3">
      <c r="A38" t="str">
        <f>_xlfn.CONCAT(Tabelle14[[#This Row],[C1]],Tabelle14[[#This Row],[C2]],IF(Tabelle14[[#This Row],[C3]]&lt;=9,_xlfn.CONCAT(0,Tabelle14[[#This Row],[C3]]),Tabelle14[[#This Row],[C3]]))</f>
        <v>2402</v>
      </c>
      <c r="B38" t="s">
        <v>1014</v>
      </c>
      <c r="C38" s="15" t="s">
        <v>1298</v>
      </c>
      <c r="D38" t="s">
        <v>1551</v>
      </c>
      <c r="E38" s="4" t="s">
        <v>47</v>
      </c>
      <c r="F38" t="s">
        <v>1584</v>
      </c>
      <c r="G38" t="s">
        <v>1607</v>
      </c>
      <c r="H38" s="11">
        <v>44561</v>
      </c>
      <c r="I38" s="11">
        <v>45777</v>
      </c>
      <c r="J38" s="4" t="s">
        <v>813</v>
      </c>
      <c r="K38"/>
      <c r="L38" s="12" t="s">
        <v>74</v>
      </c>
      <c r="M38">
        <f>_xlfn.XLOOKUP(Tabelle14[[#This Row],[CAT1]],'Code-ID'!$A$3:$A$8,'Code-ID'!$B$3:$B$8,0,0)</f>
        <v>2</v>
      </c>
      <c r="N38">
        <f>_xlfn.XLOOKUP(Tabelle14[[#This Row],[CAT_2]],Tabelle2[KAT2],Tabelle2[C2],0,0)</f>
        <v>4</v>
      </c>
      <c r="O38">
        <v>2</v>
      </c>
      <c r="P38" s="2">
        <v>23</v>
      </c>
      <c r="Q38" s="2" t="str">
        <f>_xlfn.CONCAT(Tabelle14[[#This Row],[CODE]]," - ",Tabelle14[[#This Row],[ABB]])</f>
        <v>2402 - cinema seats</v>
      </c>
    </row>
    <row r="39" spans="1:17" x14ac:dyDescent="0.3">
      <c r="A39" t="str">
        <f>_xlfn.CONCAT(Tabelle14[[#This Row],[C1]],Tabelle14[[#This Row],[C2]],IF(Tabelle14[[#This Row],[C3]]&lt;=9,_xlfn.CONCAT(0,Tabelle14[[#This Row],[C3]]),Tabelle14[[#This Row],[C3]]))</f>
        <v>2403</v>
      </c>
      <c r="B39" t="s">
        <v>1015</v>
      </c>
      <c r="C39" s="15" t="s">
        <v>1299</v>
      </c>
      <c r="D39" t="s">
        <v>1551</v>
      </c>
      <c r="E39" s="4" t="s">
        <v>47</v>
      </c>
      <c r="F39" t="s">
        <v>1584</v>
      </c>
      <c r="G39" t="s">
        <v>1607</v>
      </c>
      <c r="H39" s="11">
        <v>44926</v>
      </c>
      <c r="I39" s="11">
        <v>45777</v>
      </c>
      <c r="J39" s="4" t="s">
        <v>813</v>
      </c>
      <c r="K39"/>
      <c r="L39" s="12" t="s">
        <v>74</v>
      </c>
      <c r="M39">
        <f>_xlfn.XLOOKUP(Tabelle14[[#This Row],[CAT1]],'Code-ID'!$A$3:$A$8,'Code-ID'!$B$3:$B$8,0,0)</f>
        <v>2</v>
      </c>
      <c r="N39">
        <f>_xlfn.XLOOKUP(Tabelle14[[#This Row],[CAT_2]],Tabelle2[KAT2],Tabelle2[C2],0,0)</f>
        <v>4</v>
      </c>
      <c r="O39">
        <v>3</v>
      </c>
      <c r="P39" s="2">
        <v>23</v>
      </c>
      <c r="Q39" s="2" t="str">
        <f>_xlfn.CONCAT(Tabelle14[[#This Row],[CODE]]," - ",Tabelle14[[#This Row],[ABB]])</f>
        <v>2403 - Public swimming pools</v>
      </c>
    </row>
    <row r="40" spans="1:17" x14ac:dyDescent="0.3">
      <c r="A40" t="str">
        <f>_xlfn.CONCAT(Tabelle14[[#This Row],[C1]],Tabelle14[[#This Row],[C2]],IF(Tabelle14[[#This Row],[C3]]&lt;=9,_xlfn.CONCAT(0,Tabelle14[[#This Row],[C3]]),Tabelle14[[#This Row],[C3]]))</f>
        <v>2404</v>
      </c>
      <c r="B40" t="s">
        <v>1627</v>
      </c>
      <c r="C40" t="s">
        <v>1300</v>
      </c>
      <c r="D40" t="s">
        <v>1552</v>
      </c>
      <c r="E40" s="4" t="s">
        <v>47</v>
      </c>
      <c r="F40" t="s">
        <v>1584</v>
      </c>
      <c r="G40" t="s">
        <v>1607</v>
      </c>
      <c r="H40" s="11">
        <v>44927</v>
      </c>
      <c r="I40" s="6">
        <v>45776</v>
      </c>
      <c r="J40" s="4" t="s">
        <v>1609</v>
      </c>
      <c r="K40" s="4"/>
      <c r="L40" s="4" t="s">
        <v>64</v>
      </c>
      <c r="M40" s="19">
        <f>_xlfn.XLOOKUP(Tabelle14[[#This Row],[CAT1]],'Code-ID'!$A$3:$A$8,'Code-ID'!$B$3:$B$8,0,0)</f>
        <v>2</v>
      </c>
      <c r="N40" s="4">
        <f>_xlfn.XLOOKUP(Tabelle14[[#This Row],[CAT_2]],Tabelle2[KAT2],Tabelle2[C2],0,0)</f>
        <v>4</v>
      </c>
      <c r="O40" s="4">
        <v>4</v>
      </c>
      <c r="P40" s="2">
        <v>16</v>
      </c>
      <c r="Q40" s="2" t="str">
        <f>_xlfn.CONCAT(Tabelle14[[#This Row],[CODE]]," - ",Tabelle14[[#This Row],[ABB]])</f>
        <v>2404 - sports club_relative</v>
      </c>
    </row>
    <row r="41" spans="1:17" x14ac:dyDescent="0.3">
      <c r="A41" t="str">
        <f>_xlfn.CONCAT(Tabelle14[[#This Row],[C1]],Tabelle14[[#This Row],[C2]],IF(Tabelle14[[#This Row],[C3]]&lt;=9,_xlfn.CONCAT(0,Tabelle14[[#This Row],[C3]]),Tabelle14[[#This Row],[C3]]))</f>
        <v>2405</v>
      </c>
      <c r="B41" t="s">
        <v>1016</v>
      </c>
      <c r="C41" t="s">
        <v>1301</v>
      </c>
      <c r="D41" t="s">
        <v>927</v>
      </c>
      <c r="E41" s="4" t="s">
        <v>47</v>
      </c>
      <c r="F41" t="s">
        <v>1584</v>
      </c>
      <c r="G41" t="s">
        <v>1607</v>
      </c>
      <c r="H41" s="11">
        <v>44927</v>
      </c>
      <c r="I41" s="6">
        <v>45776</v>
      </c>
      <c r="J41" s="4" t="s">
        <v>1609</v>
      </c>
      <c r="K41" s="4"/>
      <c r="L41" s="4" t="s">
        <v>64</v>
      </c>
      <c r="M41" s="19">
        <f>_xlfn.XLOOKUP(Tabelle14[[#This Row],[CAT1]],'Code-ID'!$A$3:$A$8,'Code-ID'!$B$3:$B$8,0,0)</f>
        <v>2</v>
      </c>
      <c r="N41" s="4">
        <f>_xlfn.XLOOKUP(Tabelle14[[#This Row],[CAT_2]],Tabelle2[KAT2],Tabelle2[C2],0,0)</f>
        <v>4</v>
      </c>
      <c r="O41" s="4">
        <v>5</v>
      </c>
      <c r="P41" s="2">
        <v>16</v>
      </c>
      <c r="Q41" s="2" t="str">
        <f>_xlfn.CONCAT(Tabelle14[[#This Row],[CODE]]," - ",Tabelle14[[#This Row],[ABB]])</f>
        <v>2405 - members_sports club</v>
      </c>
    </row>
    <row r="42" spans="1:17" x14ac:dyDescent="0.3">
      <c r="A42" t="str">
        <f>_xlfn.CONCAT(Tabelle14[[#This Row],[C1]],Tabelle14[[#This Row],[C2]],IF(Tabelle14[[#This Row],[C3]]&lt;=9,_xlfn.CONCAT(0,Tabelle14[[#This Row],[C3]]),Tabelle14[[#This Row],[C3]]))</f>
        <v>2501</v>
      </c>
      <c r="B42" t="s">
        <v>1000</v>
      </c>
      <c r="C42" s="15" t="s">
        <v>1302</v>
      </c>
      <c r="D42" t="s">
        <v>1553</v>
      </c>
      <c r="E42" s="4" t="s">
        <v>47</v>
      </c>
      <c r="F42" s="4" t="s">
        <v>1584</v>
      </c>
      <c r="G42" s="4" t="s">
        <v>1603</v>
      </c>
      <c r="H42" s="11">
        <v>44561</v>
      </c>
      <c r="I42" s="11">
        <v>45777</v>
      </c>
      <c r="J42" s="4" t="s">
        <v>813</v>
      </c>
      <c r="K42"/>
      <c r="L42" s="12" t="s">
        <v>74</v>
      </c>
      <c r="M42">
        <f>_xlfn.XLOOKUP(Tabelle14[[#This Row],[CAT1]],'Code-ID'!$A$3:$A$8,'Code-ID'!$B$3:$B$8,0,0)</f>
        <v>2</v>
      </c>
      <c r="N42">
        <f>_xlfn.XLOOKUP(Tabelle14[[#This Row],[CAT_2]],Tabelle2[KAT2],Tabelle2[C2],0,0)</f>
        <v>5</v>
      </c>
      <c r="O42">
        <v>1</v>
      </c>
      <c r="P42" s="2">
        <v>34</v>
      </c>
      <c r="Q42" s="2" t="str">
        <f>_xlfn.CONCAT(Tabelle14[[#This Row],[CODE]]," - ",Tabelle14[[#This Row],[ABB]])</f>
        <v>2501 - household size</v>
      </c>
    </row>
    <row r="43" spans="1:17" x14ac:dyDescent="0.3">
      <c r="A43" s="14" t="str">
        <f>_xlfn.CONCAT(Tabelle14[[#This Row],[C1]],Tabelle14[[#This Row],[C2]],IF(Tabelle14[[#This Row],[C3]]&lt;=9,_xlfn.CONCAT(0,Tabelle14[[#This Row],[C3]]),Tabelle14[[#This Row],[C3]]))</f>
        <v>2502</v>
      </c>
      <c r="B43" s="14" t="s">
        <v>1017</v>
      </c>
      <c r="C43" s="15" t="s">
        <v>1303</v>
      </c>
      <c r="D43" t="s">
        <v>73</v>
      </c>
      <c r="E43" s="4" t="s">
        <v>47</v>
      </c>
      <c r="F43" t="s">
        <v>1584</v>
      </c>
      <c r="G43" t="s">
        <v>1603</v>
      </c>
      <c r="H43" s="11">
        <v>44926</v>
      </c>
      <c r="I43" s="11">
        <v>45777</v>
      </c>
      <c r="J43" t="s">
        <v>1609</v>
      </c>
      <c r="K43"/>
      <c r="L43" s="12" t="s">
        <v>74</v>
      </c>
      <c r="M43">
        <f>_xlfn.XLOOKUP(Tabelle14[[#This Row],[CAT1]],'Code-ID'!$A$3:$A$8,'Code-ID'!$B$3:$B$8,0,0)</f>
        <v>2</v>
      </c>
      <c r="N43">
        <f>_xlfn.XLOOKUP(Tabelle14[[#This Row],[CAT_2]],Tabelle2[KAT2],Tabelle2[C2],0,0)</f>
        <v>5</v>
      </c>
      <c r="O43">
        <v>2</v>
      </c>
      <c r="P43" s="2">
        <v>22</v>
      </c>
      <c r="Q43" s="2" t="str">
        <f>_xlfn.CONCAT(Tabelle14[[#This Row],[CODE]]," - ",Tabelle14[[#This Row],[ABB]])</f>
        <v>2502 - living space</v>
      </c>
    </row>
    <row r="44" spans="1:17" x14ac:dyDescent="0.3">
      <c r="A44" t="str">
        <f>_xlfn.CONCAT(Tabelle14[[#This Row],[C1]],Tabelle14[[#This Row],[C2]],IF(Tabelle14[[#This Row],[C3]]&lt;=9,_xlfn.CONCAT(0,Tabelle14[[#This Row],[C3]]),Tabelle14[[#This Row],[C3]]))</f>
        <v>2503</v>
      </c>
      <c r="B44" t="s">
        <v>1001</v>
      </c>
      <c r="C44" t="s">
        <v>1304</v>
      </c>
      <c r="D44" t="s">
        <v>48</v>
      </c>
      <c r="E44" s="4" t="s">
        <v>47</v>
      </c>
      <c r="F44" s="4" t="s">
        <v>1584</v>
      </c>
      <c r="G44" s="4" t="s">
        <v>1603</v>
      </c>
      <c r="H44" s="11">
        <v>44926</v>
      </c>
      <c r="I44" s="6">
        <v>45776</v>
      </c>
      <c r="J44" s="4" t="s">
        <v>1609</v>
      </c>
      <c r="K44" s="4"/>
      <c r="L44" s="4" t="s">
        <v>64</v>
      </c>
      <c r="M44" s="19">
        <f>_xlfn.XLOOKUP(Tabelle14[[#This Row],[CAT1]],'Code-ID'!$A$3:$A$8,'Code-ID'!$B$3:$B$8,0,0)</f>
        <v>2</v>
      </c>
      <c r="N44" s="4">
        <f>_xlfn.XLOOKUP(Tabelle14[[#This Row],[CAT_2]],Tabelle2[KAT2],Tabelle2[C2],0,0)</f>
        <v>5</v>
      </c>
      <c r="O44" s="4">
        <v>3</v>
      </c>
      <c r="P44" s="2">
        <v>16</v>
      </c>
      <c r="Q44" s="2" t="str">
        <f>_xlfn.CONCAT(Tabelle14[[#This Row],[CODE]]," - ",Tabelle14[[#This Row],[ABB]])</f>
        <v>2503 - homeownership rate</v>
      </c>
    </row>
    <row r="45" spans="1:17" x14ac:dyDescent="0.3">
      <c r="A45" t="str">
        <f>_xlfn.CONCAT(Tabelle14[[#This Row],[C1]],Tabelle14[[#This Row],[C2]],IF(Tabelle14[[#This Row],[C3]]&lt;=9,_xlfn.CONCAT(0,Tabelle14[[#This Row],[C3]]),Tabelle14[[#This Row],[C3]]))</f>
        <v>2504</v>
      </c>
      <c r="B45" t="s">
        <v>1002</v>
      </c>
      <c r="C45" t="s">
        <v>1305</v>
      </c>
      <c r="D45" t="s">
        <v>48</v>
      </c>
      <c r="E45" s="4" t="s">
        <v>47</v>
      </c>
      <c r="F45" s="4" t="s">
        <v>1584</v>
      </c>
      <c r="G45" s="4" t="s">
        <v>1603</v>
      </c>
      <c r="H45" s="11">
        <v>44926</v>
      </c>
      <c r="I45" s="6">
        <v>45776</v>
      </c>
      <c r="J45" s="4" t="s">
        <v>1609</v>
      </c>
      <c r="K45" s="4"/>
      <c r="L45" s="4" t="s">
        <v>64</v>
      </c>
      <c r="M45" s="19">
        <f>_xlfn.XLOOKUP(Tabelle14[[#This Row],[CAT1]],'Code-ID'!$A$3:$A$8,'Code-ID'!$B$3:$B$8,0,0)</f>
        <v>2</v>
      </c>
      <c r="N45" s="4">
        <f>_xlfn.XLOOKUP(Tabelle14[[#This Row],[CAT_2]],Tabelle2[KAT2],Tabelle2[C2],0,0)</f>
        <v>5</v>
      </c>
      <c r="O45" s="4">
        <v>4</v>
      </c>
      <c r="P45" s="2">
        <v>16</v>
      </c>
      <c r="Q45" s="2" t="str">
        <f>_xlfn.CONCAT(Tabelle14[[#This Row],[CODE]]," - ",Tabelle14[[#This Row],[ABB]])</f>
        <v>2504 - vacancy rate</v>
      </c>
    </row>
    <row r="46" spans="1:17" x14ac:dyDescent="0.3">
      <c r="A46" s="14" t="str">
        <f>_xlfn.CONCAT(Tabelle14[[#This Row],[C1]],Tabelle14[[#This Row],[C2]],IF(Tabelle14[[#This Row],[C3]]&lt;=9,_xlfn.CONCAT(0,Tabelle14[[#This Row],[C3]]),Tabelle14[[#This Row],[C3]]))</f>
        <v>2505</v>
      </c>
      <c r="B46" s="14" t="s">
        <v>1003</v>
      </c>
      <c r="C46" s="15" t="s">
        <v>1306</v>
      </c>
      <c r="D46" t="s">
        <v>75</v>
      </c>
      <c r="E46" s="4" t="s">
        <v>47</v>
      </c>
      <c r="F46" t="s">
        <v>1584</v>
      </c>
      <c r="G46" t="s">
        <v>1603</v>
      </c>
      <c r="H46" s="11">
        <v>44926</v>
      </c>
      <c r="I46" s="11">
        <v>45777</v>
      </c>
      <c r="J46" t="s">
        <v>1609</v>
      </c>
      <c r="K46"/>
      <c r="L46" s="12" t="s">
        <v>74</v>
      </c>
      <c r="M46">
        <f>_xlfn.XLOOKUP(Tabelle14[[#This Row],[CAT1]],'Code-ID'!$A$3:$A$8,'Code-ID'!$B$3:$B$8,0,0)</f>
        <v>2</v>
      </c>
      <c r="N46">
        <f>_xlfn.XLOOKUP(Tabelle14[[#This Row],[CAT_2]],Tabelle2[KAT2],Tabelle2[C2],0,0)</f>
        <v>5</v>
      </c>
      <c r="O46">
        <v>5</v>
      </c>
      <c r="P46" s="2">
        <v>22</v>
      </c>
      <c r="Q46" s="2" t="str">
        <f>_xlfn.CONCAT(Tabelle14[[#This Row],[CODE]]," - ",Tabelle14[[#This Row],[ABB]])</f>
        <v>2505 - land pricese</v>
      </c>
    </row>
    <row r="47" spans="1:17" x14ac:dyDescent="0.3">
      <c r="A47" s="3" t="str">
        <f>_xlfn.CONCAT(Tabelle14[[#This Row],[C1]],Tabelle14[[#This Row],[C2]],IF(Tabelle14[[#This Row],[C3]]&lt;=9,_xlfn.CONCAT(0,Tabelle14[[#This Row],[C3]]),Tabelle14[[#This Row],[C3]]))</f>
        <v>3101</v>
      </c>
      <c r="B47" s="3" t="s">
        <v>916</v>
      </c>
      <c r="C47" s="4" t="s">
        <v>1307</v>
      </c>
      <c r="D47" s="4" t="s">
        <v>1554</v>
      </c>
      <c r="E47" s="4" t="s">
        <v>47</v>
      </c>
      <c r="F47" s="4" t="s">
        <v>916</v>
      </c>
      <c r="G47" s="4" t="s">
        <v>1602</v>
      </c>
      <c r="H47" s="5">
        <v>45199</v>
      </c>
      <c r="I47" s="6">
        <v>45217</v>
      </c>
      <c r="J47" s="4" t="s">
        <v>813</v>
      </c>
      <c r="K47" s="4"/>
      <c r="L47" s="7" t="s">
        <v>976</v>
      </c>
      <c r="M47" s="19">
        <f>_xlfn.XLOOKUP(Tabelle14[[#This Row],[CAT1]],'Code-ID'!$A$3:$A$8,'Code-ID'!$B$3:$B$8,0,0)</f>
        <v>3</v>
      </c>
      <c r="N47" s="4">
        <f>_xlfn.XLOOKUP(Tabelle14[[#This Row],[CAT_2]],Tabelle2[KAT2],Tabelle2[C2],0,0)</f>
        <v>1</v>
      </c>
      <c r="O47" s="4">
        <v>1</v>
      </c>
      <c r="P47" s="2">
        <v>30</v>
      </c>
      <c r="Q47" s="2" t="str">
        <f>_xlfn.CONCAT(Tabelle14[[#This Row],[CODE]]," - ",Tabelle14[[#This Row],[ABB]])</f>
        <v>3101 - population</v>
      </c>
    </row>
    <row r="48" spans="1:17" x14ac:dyDescent="0.3">
      <c r="A48" s="3" t="str">
        <f>_xlfn.CONCAT(Tabelle14[[#This Row],[C1]],Tabelle14[[#This Row],[C2]],IF(Tabelle14[[#This Row],[C3]]&lt;=9,_xlfn.CONCAT(0,Tabelle14[[#This Row],[C3]]),Tabelle14[[#This Row],[C3]]))</f>
        <v>3102</v>
      </c>
      <c r="B48" s="3" t="s">
        <v>917</v>
      </c>
      <c r="C48" s="4"/>
      <c r="D48" s="4" t="s">
        <v>1555</v>
      </c>
      <c r="E48" s="4" t="s">
        <v>47</v>
      </c>
      <c r="F48" s="4" t="s">
        <v>916</v>
      </c>
      <c r="G48" s="4" t="s">
        <v>1602</v>
      </c>
      <c r="H48" s="5">
        <v>45199</v>
      </c>
      <c r="I48" s="6">
        <v>45217</v>
      </c>
      <c r="J48" s="4" t="s">
        <v>813</v>
      </c>
      <c r="K48" s="4"/>
      <c r="L48" s="7" t="s">
        <v>976</v>
      </c>
      <c r="M48" s="19">
        <f>_xlfn.XLOOKUP(Tabelle14[[#This Row],[CAT1]],'Code-ID'!$A$3:$A$8,'Code-ID'!$B$3:$B$8,0,0)</f>
        <v>3</v>
      </c>
      <c r="N48" s="4">
        <f>_xlfn.XLOOKUP(Tabelle14[[#This Row],[CAT_2]],Tabelle2[KAT2],Tabelle2[C2],0,0)</f>
        <v>1</v>
      </c>
      <c r="O48" s="4">
        <v>2</v>
      </c>
      <c r="P48" s="2">
        <v>35</v>
      </c>
      <c r="Q48" s="2" t="str">
        <f>_xlfn.CONCAT(Tabelle14[[#This Row],[CODE]]," - ",Tabelle14[[#This Row],[ABB]])</f>
        <v>3102 - population density</v>
      </c>
    </row>
    <row r="49" spans="1:17" x14ac:dyDescent="0.3">
      <c r="A49" s="3" t="str">
        <f>_xlfn.CONCAT(Tabelle14[[#This Row],[C1]],Tabelle14[[#This Row],[C2]],IF(Tabelle14[[#This Row],[C3]]&lt;=9,_xlfn.CONCAT(0,Tabelle14[[#This Row],[C3]]),Tabelle14[[#This Row],[C3]]))</f>
        <v>3103</v>
      </c>
      <c r="B49" s="3" t="s">
        <v>918</v>
      </c>
      <c r="C49" s="4" t="s">
        <v>1308</v>
      </c>
      <c r="D49" s="4" t="s">
        <v>1554</v>
      </c>
      <c r="E49" s="4" t="s">
        <v>47</v>
      </c>
      <c r="F49" s="4" t="s">
        <v>916</v>
      </c>
      <c r="G49" s="4" t="s">
        <v>1602</v>
      </c>
      <c r="H49" s="5">
        <v>45199</v>
      </c>
      <c r="I49" s="6">
        <v>45217</v>
      </c>
      <c r="J49" s="4" t="s">
        <v>813</v>
      </c>
      <c r="K49" s="4"/>
      <c r="L49" s="7" t="s">
        <v>976</v>
      </c>
      <c r="M49" s="19">
        <f>_xlfn.XLOOKUP(Tabelle14[[#This Row],[CAT1]],'Code-ID'!$A$3:$A$8,'Code-ID'!$B$3:$B$8,0,0)</f>
        <v>3</v>
      </c>
      <c r="N49" s="4">
        <f>_xlfn.XLOOKUP(Tabelle14[[#This Row],[CAT_2]],Tabelle2[KAT2],Tabelle2[C2],0,0)</f>
        <v>1</v>
      </c>
      <c r="O49" s="4">
        <v>3</v>
      </c>
      <c r="P49" s="2">
        <v>35</v>
      </c>
      <c r="Q49" s="2" t="str">
        <f>_xlfn.CONCAT(Tabelle14[[#This Row],[CODE]]," - ",Tabelle14[[#This Row],[ABB]])</f>
        <v>3103 - male</v>
      </c>
    </row>
    <row r="50" spans="1:17" x14ac:dyDescent="0.3">
      <c r="A50" s="3" t="str">
        <f>_xlfn.CONCAT(Tabelle14[[#This Row],[C1]],Tabelle14[[#This Row],[C2]],IF(Tabelle14[[#This Row],[C3]]&lt;=9,_xlfn.CONCAT(0,Tabelle14[[#This Row],[C3]]),Tabelle14[[#This Row],[C3]]))</f>
        <v>3104</v>
      </c>
      <c r="B50" s="3" t="s">
        <v>919</v>
      </c>
      <c r="C50" s="4" t="s">
        <v>1309</v>
      </c>
      <c r="D50" s="4" t="s">
        <v>1554</v>
      </c>
      <c r="E50" s="4" t="s">
        <v>47</v>
      </c>
      <c r="F50" s="4" t="s">
        <v>916</v>
      </c>
      <c r="G50" s="4" t="s">
        <v>1602</v>
      </c>
      <c r="H50" s="5">
        <v>45199</v>
      </c>
      <c r="I50" s="6">
        <v>45217</v>
      </c>
      <c r="J50" s="4" t="s">
        <v>813</v>
      </c>
      <c r="K50" s="4"/>
      <c r="L50" s="7" t="s">
        <v>976</v>
      </c>
      <c r="M50" s="19">
        <f>_xlfn.XLOOKUP(Tabelle14[[#This Row],[CAT1]],'Code-ID'!$A$3:$A$8,'Code-ID'!$B$3:$B$8,0,0)</f>
        <v>3</v>
      </c>
      <c r="N50" s="4">
        <f>_xlfn.XLOOKUP(Tabelle14[[#This Row],[CAT_2]],Tabelle2[KAT2],Tabelle2[C2],0,0)</f>
        <v>1</v>
      </c>
      <c r="O50" s="4">
        <v>4</v>
      </c>
      <c r="P50" s="2">
        <v>35</v>
      </c>
      <c r="Q50" s="2" t="str">
        <f>_xlfn.CONCAT(Tabelle14[[#This Row],[CODE]]," - ",Tabelle14[[#This Row],[ABB]])</f>
        <v>3104 - female</v>
      </c>
    </row>
    <row r="51" spans="1:17" x14ac:dyDescent="0.3">
      <c r="A51" s="3" t="str">
        <f>_xlfn.CONCAT(Tabelle14[[#This Row],[C1]],Tabelle14[[#This Row],[C2]],IF(Tabelle14[[#This Row],[C3]]&lt;=9,_xlfn.CONCAT(0,Tabelle14[[#This Row],[C3]]),Tabelle14[[#This Row],[C3]]))</f>
        <v>3105</v>
      </c>
      <c r="B51" s="2" t="s">
        <v>922</v>
      </c>
      <c r="C51" t="s">
        <v>1310</v>
      </c>
      <c r="D51" s="2" t="s">
        <v>48</v>
      </c>
      <c r="E51" s="4" t="s">
        <v>47</v>
      </c>
      <c r="F51" t="s">
        <v>916</v>
      </c>
      <c r="G51" s="2" t="s">
        <v>1602</v>
      </c>
      <c r="H51" s="13">
        <v>44926</v>
      </c>
      <c r="I51" s="13">
        <v>45865</v>
      </c>
      <c r="J51" s="2" t="s">
        <v>813</v>
      </c>
      <c r="L51" s="2" t="s">
        <v>74</v>
      </c>
      <c r="M51" s="19">
        <f>_xlfn.XLOOKUP(Tabelle14[[#This Row],[CAT1]],'Code-ID'!$A$3:$A$8,'Code-ID'!$B$3:$B$8,0,0)</f>
        <v>3</v>
      </c>
      <c r="N51" s="2">
        <f>_xlfn.XLOOKUP(Tabelle14[[#This Row],[CAT_2]],Tabelle2[KAT2],Tabelle2[C2],0,0)</f>
        <v>1</v>
      </c>
      <c r="O51" s="2">
        <v>5</v>
      </c>
      <c r="P51" s="2">
        <v>34</v>
      </c>
      <c r="Q51" s="2" t="str">
        <f>_xlfn.CONCAT(Tabelle14[[#This Row],[CODE]]," - ",Tabelle14[[#This Row],[ABB]])</f>
        <v>3105 - population change (10 years)</v>
      </c>
    </row>
    <row r="52" spans="1:17" x14ac:dyDescent="0.3">
      <c r="A52" s="3" t="str">
        <f>_xlfn.CONCAT(Tabelle14[[#This Row],[C1]],Tabelle14[[#This Row],[C2]],IF(Tabelle14[[#This Row],[C3]]&lt;=9,_xlfn.CONCAT(0,Tabelle14[[#This Row],[C3]]),Tabelle14[[#This Row],[C3]]))</f>
        <v>3106</v>
      </c>
      <c r="B52" s="3" t="s">
        <v>921</v>
      </c>
      <c r="C52" s="4" t="s">
        <v>1311</v>
      </c>
      <c r="D52" s="2" t="s">
        <v>159</v>
      </c>
      <c r="E52" s="4" t="s">
        <v>47</v>
      </c>
      <c r="F52" s="4" t="s">
        <v>916</v>
      </c>
      <c r="G52" s="4" t="s">
        <v>1602</v>
      </c>
      <c r="H52" s="6">
        <v>45291</v>
      </c>
      <c r="I52" s="6">
        <v>45776</v>
      </c>
      <c r="J52" s="4" t="s">
        <v>1609</v>
      </c>
      <c r="K52" s="4"/>
      <c r="L52" s="4" t="s">
        <v>53</v>
      </c>
      <c r="M52" s="19">
        <f>_xlfn.XLOOKUP(Tabelle14[[#This Row],[CAT1]],'Code-ID'!$A$3:$A$8,'Code-ID'!$B$3:$B$8,0,0)</f>
        <v>3</v>
      </c>
      <c r="N52" s="4">
        <f>_xlfn.XLOOKUP(Tabelle14[[#This Row],[CAT_2]],Tabelle2[KAT2],Tabelle2[C2],0,0)</f>
        <v>1</v>
      </c>
      <c r="O52" s="4">
        <v>6</v>
      </c>
      <c r="P52" s="2">
        <v>21</v>
      </c>
      <c r="Q52" s="2" t="str">
        <f>_xlfn.CONCAT(Tabelle14[[#This Row],[CODE]]," - ",Tabelle14[[#This Row],[ABB]])</f>
        <v>3106 - natural population growth</v>
      </c>
    </row>
    <row r="53" spans="1:17" x14ac:dyDescent="0.3">
      <c r="A53" s="3" t="str">
        <f>_xlfn.CONCAT(Tabelle14[[#This Row],[C1]],Tabelle14[[#This Row],[C2]],IF(Tabelle14[[#This Row],[C3]]&lt;=9,_xlfn.CONCAT(0,Tabelle14[[#This Row],[C3]]),Tabelle14[[#This Row],[C3]]))</f>
        <v>3107</v>
      </c>
      <c r="B53" s="3" t="s">
        <v>920</v>
      </c>
      <c r="C53" s="4"/>
      <c r="D53" s="4" t="s">
        <v>1556</v>
      </c>
      <c r="E53" s="4" t="s">
        <v>47</v>
      </c>
      <c r="F53" s="4" t="s">
        <v>916</v>
      </c>
      <c r="G53" s="4" t="s">
        <v>1602</v>
      </c>
      <c r="H53" s="6">
        <v>45291</v>
      </c>
      <c r="I53" s="6">
        <v>45597</v>
      </c>
      <c r="J53" s="4" t="s">
        <v>813</v>
      </c>
      <c r="K53" s="4"/>
      <c r="L53" s="7" t="s">
        <v>53</v>
      </c>
      <c r="M53" s="19">
        <f>_xlfn.XLOOKUP(Tabelle14[[#This Row],[CAT1]],'Code-ID'!$A$3:$A$8,'Code-ID'!$B$3:$B$8,0,0)</f>
        <v>3</v>
      </c>
      <c r="N53" s="4">
        <f>_xlfn.XLOOKUP(Tabelle14[[#This Row],[CAT_2]],Tabelle2[KAT2],Tabelle2[C2],0,0)</f>
        <v>1</v>
      </c>
      <c r="O53" s="4">
        <v>7</v>
      </c>
      <c r="P53" s="2">
        <v>30</v>
      </c>
      <c r="Q53" s="2" t="str">
        <f>_xlfn.CONCAT(Tabelle14[[#This Row],[CODE]]," - ",Tabelle14[[#This Row],[ABB]])</f>
        <v>3107 - average age</v>
      </c>
    </row>
    <row r="54" spans="1:17" x14ac:dyDescent="0.3">
      <c r="A54" s="3" t="str">
        <f>_xlfn.CONCAT(Tabelle14[[#This Row],[C1]],Tabelle14[[#This Row],[C2]],IF(Tabelle14[[#This Row],[C3]]&lt;=9,_xlfn.CONCAT(0,Tabelle14[[#This Row],[C3]]),Tabelle14[[#This Row],[C3]]))</f>
        <v>3108</v>
      </c>
      <c r="B54" s="2" t="s">
        <v>926</v>
      </c>
      <c r="C54" s="2" t="s">
        <v>1312</v>
      </c>
      <c r="D54" s="2" t="s">
        <v>1566</v>
      </c>
      <c r="E54" s="4" t="s">
        <v>47</v>
      </c>
      <c r="F54" s="4" t="s">
        <v>916</v>
      </c>
      <c r="G54" s="4" t="s">
        <v>1602</v>
      </c>
      <c r="H54" s="13">
        <v>45658</v>
      </c>
      <c r="I54" s="13">
        <v>45865</v>
      </c>
      <c r="J54" s="2" t="s">
        <v>813</v>
      </c>
      <c r="K54" s="4" t="s">
        <v>154</v>
      </c>
      <c r="L54" s="2" t="s">
        <v>156</v>
      </c>
      <c r="M54" s="19">
        <f>_xlfn.XLOOKUP(Tabelle14[[#This Row],[CAT1]],'Code-ID'!$A$3:$A$8,'Code-ID'!$B$3:$B$8,0,0)</f>
        <v>3</v>
      </c>
      <c r="N54" s="2">
        <f>_xlfn.XLOOKUP(Tabelle14[[#This Row],[CAT_2]],Tabelle2[KAT2],Tabelle2[C2],0,0)</f>
        <v>1</v>
      </c>
      <c r="O54" s="2">
        <v>8</v>
      </c>
      <c r="P54" s="2">
        <v>28</v>
      </c>
      <c r="Q54" s="2" t="str">
        <f>_xlfn.CONCAT(Tabelle14[[#This Row],[CODE]]," - ",Tabelle14[[#This Row],[ABB]])</f>
        <v>3108 - population density_settlement area</v>
      </c>
    </row>
    <row r="55" spans="1:17" x14ac:dyDescent="0.3">
      <c r="A55" s="3" t="str">
        <f>_xlfn.CONCAT(Tabelle14[[#This Row],[C1]],Tabelle14[[#This Row],[C2]],IF(Tabelle14[[#This Row],[C3]]&lt;=9,_xlfn.CONCAT(0,Tabelle14[[#This Row],[C3]]),Tabelle14[[#This Row],[C3]]))</f>
        <v>3109</v>
      </c>
      <c r="B55" s="2" t="s">
        <v>981</v>
      </c>
      <c r="C55" s="2" t="s">
        <v>1313</v>
      </c>
      <c r="D55" s="2" t="s">
        <v>1579</v>
      </c>
      <c r="E55" s="4" t="s">
        <v>47</v>
      </c>
      <c r="F55" s="4" t="s">
        <v>916</v>
      </c>
      <c r="G55" s="4" t="s">
        <v>1602</v>
      </c>
      <c r="H55" s="13">
        <v>44926</v>
      </c>
      <c r="I55" s="13">
        <v>45865</v>
      </c>
      <c r="J55" s="2" t="s">
        <v>813</v>
      </c>
      <c r="L55" s="2" t="s">
        <v>74</v>
      </c>
      <c r="M55" s="19">
        <f>_xlfn.XLOOKUP(Tabelle14[[#This Row],[CAT1]],'Code-ID'!$A$3:$A$8,'Code-ID'!$B$3:$B$8,0,0)</f>
        <v>3</v>
      </c>
      <c r="N55" s="2">
        <f>_xlfn.XLOOKUP(Tabelle14[[#This Row],[CAT_2]],Tabelle2[KAT2],Tabelle2[C2],0,0)</f>
        <v>1</v>
      </c>
      <c r="O55" s="2">
        <v>9</v>
      </c>
      <c r="P55" s="2">
        <v>34</v>
      </c>
      <c r="Q55" s="2" t="str">
        <f>_xlfn.CONCAT(Tabelle14[[#This Row],[CODE]]," - ",Tabelle14[[#This Row],[ABB]])</f>
        <v>3109 - population_workplace_density</v>
      </c>
    </row>
    <row r="56" spans="1:17" x14ac:dyDescent="0.3">
      <c r="A56" s="10" t="str">
        <f>_xlfn.CONCAT(Tabelle14[[#This Row],[C1]],Tabelle14[[#This Row],[C2]],IF(Tabelle14[[#This Row],[C3]]&lt;=9,_xlfn.CONCAT(0,Tabelle14[[#This Row],[C3]]),Tabelle14[[#This Row],[C3]]))</f>
        <v>3110</v>
      </c>
      <c r="B56" s="10" t="s">
        <v>928</v>
      </c>
      <c r="D56" s="4" t="s">
        <v>1554</v>
      </c>
      <c r="E56" s="4" t="s">
        <v>47</v>
      </c>
      <c r="F56" s="4" t="s">
        <v>916</v>
      </c>
      <c r="G56" s="4" t="s">
        <v>1602</v>
      </c>
      <c r="H56" s="5">
        <v>45199</v>
      </c>
      <c r="I56" s="6">
        <v>45217</v>
      </c>
      <c r="J56" s="4" t="s">
        <v>813</v>
      </c>
      <c r="K56" s="4"/>
      <c r="L56" s="7" t="s">
        <v>976</v>
      </c>
      <c r="M56" s="19">
        <f>_xlfn.XLOOKUP(Tabelle14[[#This Row],[CAT1]],'Code-ID'!$A$3:$A$8,'Code-ID'!$B$3:$B$8,0,0)</f>
        <v>3</v>
      </c>
      <c r="N56" s="4">
        <f>_xlfn.XLOOKUP(Tabelle14[[#This Row],[CAT_2]],Tabelle2[KAT2],Tabelle2[C2],0,0)</f>
        <v>1</v>
      </c>
      <c r="O56" s="4">
        <v>10</v>
      </c>
      <c r="P56" s="2">
        <v>30</v>
      </c>
      <c r="Q56" s="2" t="str">
        <f>_xlfn.CONCAT(Tabelle14[[#This Row],[CODE]]," - ",Tabelle14[[#This Row],[ABB]])</f>
        <v>3110 - share_female</v>
      </c>
    </row>
    <row r="57" spans="1:17" x14ac:dyDescent="0.3">
      <c r="A57" s="3" t="str">
        <f>_xlfn.CONCAT(Tabelle14[[#This Row],[C1]],Tabelle14[[#This Row],[C2]],IF(Tabelle14[[#This Row],[C3]]&lt;=9,_xlfn.CONCAT(0,Tabelle14[[#This Row],[C3]]),Tabelle14[[#This Row],[C3]]))</f>
        <v>3111</v>
      </c>
      <c r="B57" s="3" t="s">
        <v>936</v>
      </c>
      <c r="C57" s="4" t="s">
        <v>973</v>
      </c>
      <c r="D57" s="4" t="s">
        <v>1554</v>
      </c>
      <c r="E57" s="4" t="s">
        <v>47</v>
      </c>
      <c r="F57" s="4" t="s">
        <v>916</v>
      </c>
      <c r="G57" s="4" t="s">
        <v>1602</v>
      </c>
      <c r="H57" s="5">
        <v>45291</v>
      </c>
      <c r="I57" s="6">
        <v>45769</v>
      </c>
      <c r="J57" s="4" t="s">
        <v>813</v>
      </c>
      <c r="K57" s="4"/>
      <c r="L57" s="7" t="s">
        <v>53</v>
      </c>
      <c r="M57" s="19">
        <f>_xlfn.XLOOKUP(Tabelle14[[#This Row],[CAT1]],'Code-ID'!$A$3:$A$8,'Code-ID'!$B$3:$B$8,0,0)</f>
        <v>3</v>
      </c>
      <c r="N57" s="4">
        <f>_xlfn.XLOOKUP(Tabelle14[[#This Row],[CAT_2]],Tabelle2[KAT2],Tabelle2[C2],0,0)</f>
        <v>1</v>
      </c>
      <c r="O57" s="4">
        <v>11</v>
      </c>
      <c r="P57" s="2">
        <v>10</v>
      </c>
      <c r="Q57" s="2" t="str">
        <f>_xlfn.CONCAT(Tabelle14[[#This Row],[CODE]]," - ",Tabelle14[[#This Row],[ABB]])</f>
        <v>3111 - pop_g_0_3</v>
      </c>
    </row>
    <row r="58" spans="1:17" x14ac:dyDescent="0.3">
      <c r="A58" s="3" t="str">
        <f>_xlfn.CONCAT(Tabelle14[[#This Row],[C1]],Tabelle14[[#This Row],[C2]],IF(Tabelle14[[#This Row],[C3]]&lt;=9,_xlfn.CONCAT(0,Tabelle14[[#This Row],[C3]]),Tabelle14[[#This Row],[C3]]))</f>
        <v>3112</v>
      </c>
      <c r="B58" s="3" t="s">
        <v>937</v>
      </c>
      <c r="C58" s="4"/>
      <c r="D58" s="4" t="s">
        <v>1554</v>
      </c>
      <c r="E58" s="4" t="s">
        <v>47</v>
      </c>
      <c r="F58" s="4" t="s">
        <v>916</v>
      </c>
      <c r="G58" s="4" t="s">
        <v>1602</v>
      </c>
      <c r="H58" s="5">
        <v>45291</v>
      </c>
      <c r="I58" s="6">
        <v>45769</v>
      </c>
      <c r="J58" s="4" t="s">
        <v>813</v>
      </c>
      <c r="K58" s="4"/>
      <c r="L58" s="7" t="s">
        <v>53</v>
      </c>
      <c r="M58" s="19">
        <f>_xlfn.XLOOKUP(Tabelle14[[#This Row],[CAT1]],'Code-ID'!$A$3:$A$8,'Code-ID'!$B$3:$B$8,0,0)</f>
        <v>3</v>
      </c>
      <c r="N58" s="4">
        <f>_xlfn.XLOOKUP(Tabelle14[[#This Row],[CAT_2]],Tabelle2[KAT2],Tabelle2[C2],0,0)</f>
        <v>1</v>
      </c>
      <c r="O58" s="4">
        <v>12</v>
      </c>
      <c r="P58" s="2">
        <v>10</v>
      </c>
      <c r="Q58" s="2" t="str">
        <f>_xlfn.CONCAT(Tabelle14[[#This Row],[CODE]]," - ",Tabelle14[[#This Row],[ABB]])</f>
        <v>3112 - pop_g_3_6</v>
      </c>
    </row>
    <row r="59" spans="1:17" x14ac:dyDescent="0.3">
      <c r="A59" s="3" t="str">
        <f>_xlfn.CONCAT(Tabelle14[[#This Row],[C1]],Tabelle14[[#This Row],[C2]],IF(Tabelle14[[#This Row],[C3]]&lt;=9,_xlfn.CONCAT(0,Tabelle14[[#This Row],[C3]]),Tabelle14[[#This Row],[C3]]))</f>
        <v>3113</v>
      </c>
      <c r="B59" s="3" t="s">
        <v>938</v>
      </c>
      <c r="C59" s="4"/>
      <c r="D59" s="4" t="s">
        <v>1554</v>
      </c>
      <c r="E59" s="4" t="s">
        <v>47</v>
      </c>
      <c r="F59" s="4" t="s">
        <v>916</v>
      </c>
      <c r="G59" s="4" t="s">
        <v>1602</v>
      </c>
      <c r="H59" s="5">
        <v>45291</v>
      </c>
      <c r="I59" s="6">
        <v>45769</v>
      </c>
      <c r="J59" s="4" t="s">
        <v>813</v>
      </c>
      <c r="K59" s="4"/>
      <c r="L59" s="7" t="s">
        <v>53</v>
      </c>
      <c r="M59" s="19">
        <f>_xlfn.XLOOKUP(Tabelle14[[#This Row],[CAT1]],'Code-ID'!$A$3:$A$8,'Code-ID'!$B$3:$B$8,0,0)</f>
        <v>3</v>
      </c>
      <c r="N59" s="4">
        <f>_xlfn.XLOOKUP(Tabelle14[[#This Row],[CAT_2]],Tabelle2[KAT2],Tabelle2[C2],0,0)</f>
        <v>1</v>
      </c>
      <c r="O59" s="4">
        <v>13</v>
      </c>
      <c r="P59" s="2">
        <v>10</v>
      </c>
      <c r="Q59" s="2" t="str">
        <f>_xlfn.CONCAT(Tabelle14[[#This Row],[CODE]]," - ",Tabelle14[[#This Row],[ABB]])</f>
        <v>3113 - pop_g_6_10</v>
      </c>
    </row>
    <row r="60" spans="1:17" x14ac:dyDescent="0.3">
      <c r="A60" s="3" t="str">
        <f>_xlfn.CONCAT(Tabelle14[[#This Row],[C1]],Tabelle14[[#This Row],[C2]],IF(Tabelle14[[#This Row],[C3]]&lt;=9,_xlfn.CONCAT(0,Tabelle14[[#This Row],[C3]]),Tabelle14[[#This Row],[C3]]))</f>
        <v>3114</v>
      </c>
      <c r="B60" s="3" t="s">
        <v>939</v>
      </c>
      <c r="C60" s="4"/>
      <c r="D60" s="4" t="s">
        <v>1554</v>
      </c>
      <c r="E60" s="4" t="s">
        <v>47</v>
      </c>
      <c r="F60" s="4" t="s">
        <v>916</v>
      </c>
      <c r="G60" s="4" t="s">
        <v>1602</v>
      </c>
      <c r="H60" s="5">
        <v>45291</v>
      </c>
      <c r="I60" s="6">
        <v>45769</v>
      </c>
      <c r="J60" s="4" t="s">
        <v>813</v>
      </c>
      <c r="K60" s="4"/>
      <c r="L60" s="7" t="s">
        <v>53</v>
      </c>
      <c r="M60" s="19">
        <f>_xlfn.XLOOKUP(Tabelle14[[#This Row],[CAT1]],'Code-ID'!$A$3:$A$8,'Code-ID'!$B$3:$B$8,0,0)</f>
        <v>3</v>
      </c>
      <c r="N60" s="4">
        <f>_xlfn.XLOOKUP(Tabelle14[[#This Row],[CAT_2]],Tabelle2[KAT2],Tabelle2[C2],0,0)</f>
        <v>1</v>
      </c>
      <c r="O60" s="4">
        <v>14</v>
      </c>
      <c r="P60" s="2">
        <v>10</v>
      </c>
      <c r="Q60" s="2" t="str">
        <f>_xlfn.CONCAT(Tabelle14[[#This Row],[CODE]]," - ",Tabelle14[[#This Row],[ABB]])</f>
        <v>3114 - pop_g_10_15</v>
      </c>
    </row>
    <row r="61" spans="1:17" x14ac:dyDescent="0.3">
      <c r="A61" s="3" t="str">
        <f>_xlfn.CONCAT(Tabelle14[[#This Row],[C1]],Tabelle14[[#This Row],[C2]],IF(Tabelle14[[#This Row],[C3]]&lt;=9,_xlfn.CONCAT(0,Tabelle14[[#This Row],[C3]]),Tabelle14[[#This Row],[C3]]))</f>
        <v>3115</v>
      </c>
      <c r="B61" s="3" t="s">
        <v>940</v>
      </c>
      <c r="C61" s="4"/>
      <c r="D61" s="4" t="s">
        <v>1554</v>
      </c>
      <c r="E61" s="4" t="s">
        <v>47</v>
      </c>
      <c r="F61" s="4" t="s">
        <v>916</v>
      </c>
      <c r="G61" s="4" t="s">
        <v>1602</v>
      </c>
      <c r="H61" s="5">
        <v>45291</v>
      </c>
      <c r="I61" s="6">
        <v>45769</v>
      </c>
      <c r="J61" s="4" t="s">
        <v>813</v>
      </c>
      <c r="K61" s="4"/>
      <c r="L61" s="7" t="s">
        <v>53</v>
      </c>
      <c r="M61" s="19">
        <f>_xlfn.XLOOKUP(Tabelle14[[#This Row],[CAT1]],'Code-ID'!$A$3:$A$8,'Code-ID'!$B$3:$B$8,0,0)</f>
        <v>3</v>
      </c>
      <c r="N61" s="4">
        <f>_xlfn.XLOOKUP(Tabelle14[[#This Row],[CAT_2]],Tabelle2[KAT2],Tabelle2[C2],0,0)</f>
        <v>1</v>
      </c>
      <c r="O61" s="4">
        <v>15</v>
      </c>
      <c r="P61" s="2">
        <v>10</v>
      </c>
      <c r="Q61" s="2" t="str">
        <f>_xlfn.CONCAT(Tabelle14[[#This Row],[CODE]]," - ",Tabelle14[[#This Row],[ABB]])</f>
        <v>3115 - pop_g_15_18</v>
      </c>
    </row>
    <row r="62" spans="1:17" x14ac:dyDescent="0.3">
      <c r="A62" s="3" t="str">
        <f>_xlfn.CONCAT(Tabelle14[[#This Row],[C1]],Tabelle14[[#This Row],[C2]],IF(Tabelle14[[#This Row],[C3]]&lt;=9,_xlfn.CONCAT(0,Tabelle14[[#This Row],[C3]]),Tabelle14[[#This Row],[C3]]))</f>
        <v>3116</v>
      </c>
      <c r="B62" s="3" t="s">
        <v>941</v>
      </c>
      <c r="C62" s="4"/>
      <c r="D62" s="4" t="s">
        <v>1554</v>
      </c>
      <c r="E62" s="4" t="s">
        <v>47</v>
      </c>
      <c r="F62" s="4" t="s">
        <v>916</v>
      </c>
      <c r="G62" s="4" t="s">
        <v>1602</v>
      </c>
      <c r="H62" s="5">
        <v>45291</v>
      </c>
      <c r="I62" s="6">
        <v>45769</v>
      </c>
      <c r="J62" s="4" t="s">
        <v>813</v>
      </c>
      <c r="K62" s="4"/>
      <c r="L62" s="7" t="s">
        <v>53</v>
      </c>
      <c r="M62" s="19">
        <f>_xlfn.XLOOKUP(Tabelle14[[#This Row],[CAT1]],'Code-ID'!$A$3:$A$8,'Code-ID'!$B$3:$B$8,0,0)</f>
        <v>3</v>
      </c>
      <c r="N62" s="4">
        <f>_xlfn.XLOOKUP(Tabelle14[[#This Row],[CAT_2]],Tabelle2[KAT2],Tabelle2[C2],0,0)</f>
        <v>1</v>
      </c>
      <c r="O62" s="4">
        <v>16</v>
      </c>
      <c r="P62" s="2">
        <v>10</v>
      </c>
      <c r="Q62" s="2" t="str">
        <f>_xlfn.CONCAT(Tabelle14[[#This Row],[CODE]]," - ",Tabelle14[[#This Row],[ABB]])</f>
        <v>3116 - pop_g_18_20</v>
      </c>
    </row>
    <row r="63" spans="1:17" x14ac:dyDescent="0.3">
      <c r="A63" s="3" t="str">
        <f>_xlfn.CONCAT(Tabelle14[[#This Row],[C1]],Tabelle14[[#This Row],[C2]],IF(Tabelle14[[#This Row],[C3]]&lt;=9,_xlfn.CONCAT(0,Tabelle14[[#This Row],[C3]]),Tabelle14[[#This Row],[C3]]))</f>
        <v>3117</v>
      </c>
      <c r="B63" s="3" t="s">
        <v>942</v>
      </c>
      <c r="C63" s="4"/>
      <c r="D63" s="4" t="s">
        <v>1554</v>
      </c>
      <c r="E63" s="4" t="s">
        <v>47</v>
      </c>
      <c r="F63" s="4" t="s">
        <v>916</v>
      </c>
      <c r="G63" s="4" t="s">
        <v>1602</v>
      </c>
      <c r="H63" s="5">
        <v>45291</v>
      </c>
      <c r="I63" s="6">
        <v>45769</v>
      </c>
      <c r="J63" s="4" t="s">
        <v>813</v>
      </c>
      <c r="K63" s="4"/>
      <c r="L63" s="7" t="s">
        <v>53</v>
      </c>
      <c r="M63" s="19">
        <f>_xlfn.XLOOKUP(Tabelle14[[#This Row],[CAT1]],'Code-ID'!$A$3:$A$8,'Code-ID'!$B$3:$B$8,0,0)</f>
        <v>3</v>
      </c>
      <c r="N63" s="4">
        <f>_xlfn.XLOOKUP(Tabelle14[[#This Row],[CAT_2]],Tabelle2[KAT2],Tabelle2[C2],0,0)</f>
        <v>1</v>
      </c>
      <c r="O63" s="4">
        <v>17</v>
      </c>
      <c r="P63" s="2">
        <v>10</v>
      </c>
      <c r="Q63" s="2" t="str">
        <f>_xlfn.CONCAT(Tabelle14[[#This Row],[CODE]]," - ",Tabelle14[[#This Row],[ABB]])</f>
        <v>3117 - pop_g_20_25</v>
      </c>
    </row>
    <row r="64" spans="1:17" x14ac:dyDescent="0.3">
      <c r="A64" s="3" t="str">
        <f>_xlfn.CONCAT(Tabelle14[[#This Row],[C1]],Tabelle14[[#This Row],[C2]],IF(Tabelle14[[#This Row],[C3]]&lt;=9,_xlfn.CONCAT(0,Tabelle14[[#This Row],[C3]]),Tabelle14[[#This Row],[C3]]))</f>
        <v>3118</v>
      </c>
      <c r="B64" s="3" t="s">
        <v>943</v>
      </c>
      <c r="C64" s="4"/>
      <c r="D64" s="4" t="s">
        <v>1554</v>
      </c>
      <c r="E64" s="4" t="s">
        <v>47</v>
      </c>
      <c r="F64" s="4" t="s">
        <v>916</v>
      </c>
      <c r="G64" s="4" t="s">
        <v>1602</v>
      </c>
      <c r="H64" s="5">
        <v>45291</v>
      </c>
      <c r="I64" s="6">
        <v>45769</v>
      </c>
      <c r="J64" s="4" t="s">
        <v>813</v>
      </c>
      <c r="K64" s="4"/>
      <c r="L64" s="7" t="s">
        <v>53</v>
      </c>
      <c r="M64" s="19">
        <f>_xlfn.XLOOKUP(Tabelle14[[#This Row],[CAT1]],'Code-ID'!$A$3:$A$8,'Code-ID'!$B$3:$B$8,0,0)</f>
        <v>3</v>
      </c>
      <c r="N64" s="4">
        <f>_xlfn.XLOOKUP(Tabelle14[[#This Row],[CAT_2]],Tabelle2[KAT2],Tabelle2[C2],0,0)</f>
        <v>1</v>
      </c>
      <c r="O64" s="4">
        <v>18</v>
      </c>
      <c r="P64" s="2">
        <v>10</v>
      </c>
      <c r="Q64" s="2" t="str">
        <f>_xlfn.CONCAT(Tabelle14[[#This Row],[CODE]]," - ",Tabelle14[[#This Row],[ABB]])</f>
        <v>3118 - pop_g_25_30</v>
      </c>
    </row>
    <row r="65" spans="1:17" x14ac:dyDescent="0.3">
      <c r="A65" s="3" t="str">
        <f>_xlfn.CONCAT(Tabelle14[[#This Row],[C1]],Tabelle14[[#This Row],[C2]],IF(Tabelle14[[#This Row],[C3]]&lt;=9,_xlfn.CONCAT(0,Tabelle14[[#This Row],[C3]]),Tabelle14[[#This Row],[C3]]))</f>
        <v>3119</v>
      </c>
      <c r="B65" s="3" t="s">
        <v>944</v>
      </c>
      <c r="C65" s="4"/>
      <c r="D65" s="4" t="s">
        <v>1554</v>
      </c>
      <c r="E65" s="4" t="s">
        <v>47</v>
      </c>
      <c r="F65" s="4" t="s">
        <v>916</v>
      </c>
      <c r="G65" s="4" t="s">
        <v>1602</v>
      </c>
      <c r="H65" s="5">
        <v>45291</v>
      </c>
      <c r="I65" s="6">
        <v>45769</v>
      </c>
      <c r="J65" s="4" t="s">
        <v>813</v>
      </c>
      <c r="K65" s="4"/>
      <c r="L65" s="7" t="s">
        <v>53</v>
      </c>
      <c r="M65" s="19">
        <f>_xlfn.XLOOKUP(Tabelle14[[#This Row],[CAT1]],'Code-ID'!$A$3:$A$8,'Code-ID'!$B$3:$B$8,0,0)</f>
        <v>3</v>
      </c>
      <c r="N65" s="4">
        <f>_xlfn.XLOOKUP(Tabelle14[[#This Row],[CAT_2]],Tabelle2[KAT2],Tabelle2[C2],0,0)</f>
        <v>1</v>
      </c>
      <c r="O65" s="4">
        <v>19</v>
      </c>
      <c r="P65" s="2">
        <v>10</v>
      </c>
      <c r="Q65" s="2" t="str">
        <f>_xlfn.CONCAT(Tabelle14[[#This Row],[CODE]]," - ",Tabelle14[[#This Row],[ABB]])</f>
        <v>3119 - pop_g_30_35</v>
      </c>
    </row>
    <row r="66" spans="1:17" x14ac:dyDescent="0.3">
      <c r="A66" s="3" t="str">
        <f>_xlfn.CONCAT(Tabelle14[[#This Row],[C1]],Tabelle14[[#This Row],[C2]],IF(Tabelle14[[#This Row],[C3]]&lt;=9,_xlfn.CONCAT(0,Tabelle14[[#This Row],[C3]]),Tabelle14[[#This Row],[C3]]))</f>
        <v>3120</v>
      </c>
      <c r="B66" s="3" t="s">
        <v>945</v>
      </c>
      <c r="C66" s="4"/>
      <c r="D66" s="4" t="s">
        <v>1554</v>
      </c>
      <c r="E66" s="4" t="s">
        <v>47</v>
      </c>
      <c r="F66" s="4" t="s">
        <v>916</v>
      </c>
      <c r="G66" s="4" t="s">
        <v>1602</v>
      </c>
      <c r="H66" s="5">
        <v>45291</v>
      </c>
      <c r="I66" s="6">
        <v>45769</v>
      </c>
      <c r="J66" s="4" t="s">
        <v>813</v>
      </c>
      <c r="K66" s="4"/>
      <c r="L66" s="7" t="s">
        <v>53</v>
      </c>
      <c r="M66" s="19">
        <f>_xlfn.XLOOKUP(Tabelle14[[#This Row],[CAT1]],'Code-ID'!$A$3:$A$8,'Code-ID'!$B$3:$B$8,0,0)</f>
        <v>3</v>
      </c>
      <c r="N66" s="4">
        <f>_xlfn.XLOOKUP(Tabelle14[[#This Row],[CAT_2]],Tabelle2[KAT2],Tabelle2[C2],0,0)</f>
        <v>1</v>
      </c>
      <c r="O66" s="4">
        <v>20</v>
      </c>
      <c r="P66" s="2">
        <v>10</v>
      </c>
      <c r="Q66" s="2" t="str">
        <f>_xlfn.CONCAT(Tabelle14[[#This Row],[CODE]]," - ",Tabelle14[[#This Row],[ABB]])</f>
        <v>3120 - pop_g_35_40</v>
      </c>
    </row>
    <row r="67" spans="1:17" x14ac:dyDescent="0.3">
      <c r="A67" s="3" t="str">
        <f>_xlfn.CONCAT(Tabelle14[[#This Row],[C1]],Tabelle14[[#This Row],[C2]],IF(Tabelle14[[#This Row],[C3]]&lt;=9,_xlfn.CONCAT(0,Tabelle14[[#This Row],[C3]]),Tabelle14[[#This Row],[C3]]))</f>
        <v>3121</v>
      </c>
      <c r="B67" s="3" t="s">
        <v>946</v>
      </c>
      <c r="C67" s="4"/>
      <c r="D67" s="4" t="s">
        <v>1554</v>
      </c>
      <c r="E67" s="4" t="s">
        <v>47</v>
      </c>
      <c r="F67" s="4" t="s">
        <v>916</v>
      </c>
      <c r="G67" s="4" t="s">
        <v>1602</v>
      </c>
      <c r="H67" s="5">
        <v>45291</v>
      </c>
      <c r="I67" s="6">
        <v>45769</v>
      </c>
      <c r="J67" s="4" t="s">
        <v>813</v>
      </c>
      <c r="K67" s="4"/>
      <c r="L67" s="7" t="s">
        <v>53</v>
      </c>
      <c r="M67" s="19">
        <f>_xlfn.XLOOKUP(Tabelle14[[#This Row],[CAT1]],'Code-ID'!$A$3:$A$8,'Code-ID'!$B$3:$B$8,0,0)</f>
        <v>3</v>
      </c>
      <c r="N67" s="4">
        <f>_xlfn.XLOOKUP(Tabelle14[[#This Row],[CAT_2]],Tabelle2[KAT2],Tabelle2[C2],0,0)</f>
        <v>1</v>
      </c>
      <c r="O67" s="4">
        <v>21</v>
      </c>
      <c r="P67" s="2">
        <v>10</v>
      </c>
      <c r="Q67" s="2" t="str">
        <f>_xlfn.CONCAT(Tabelle14[[#This Row],[CODE]]," - ",Tabelle14[[#This Row],[ABB]])</f>
        <v>3121 - pop_g_40_45</v>
      </c>
    </row>
    <row r="68" spans="1:17" x14ac:dyDescent="0.3">
      <c r="A68" s="3" t="str">
        <f>_xlfn.CONCAT(Tabelle14[[#This Row],[C1]],Tabelle14[[#This Row],[C2]],IF(Tabelle14[[#This Row],[C3]]&lt;=9,_xlfn.CONCAT(0,Tabelle14[[#This Row],[C3]]),Tabelle14[[#This Row],[C3]]))</f>
        <v>3122</v>
      </c>
      <c r="B68" s="3" t="s">
        <v>947</v>
      </c>
      <c r="C68" s="4"/>
      <c r="D68" s="4" t="s">
        <v>1554</v>
      </c>
      <c r="E68" s="4" t="s">
        <v>47</v>
      </c>
      <c r="F68" s="4" t="s">
        <v>916</v>
      </c>
      <c r="G68" s="4" t="s">
        <v>1602</v>
      </c>
      <c r="H68" s="5">
        <v>45291</v>
      </c>
      <c r="I68" s="6">
        <v>45769</v>
      </c>
      <c r="J68" s="4" t="s">
        <v>813</v>
      </c>
      <c r="K68" s="4"/>
      <c r="L68" s="7" t="s">
        <v>53</v>
      </c>
      <c r="M68" s="19">
        <f>_xlfn.XLOOKUP(Tabelle14[[#This Row],[CAT1]],'Code-ID'!$A$3:$A$8,'Code-ID'!$B$3:$B$8,0,0)</f>
        <v>3</v>
      </c>
      <c r="N68" s="4">
        <f>_xlfn.XLOOKUP(Tabelle14[[#This Row],[CAT_2]],Tabelle2[KAT2],Tabelle2[C2],0,0)</f>
        <v>1</v>
      </c>
      <c r="O68" s="4">
        <v>22</v>
      </c>
      <c r="P68" s="2">
        <v>10</v>
      </c>
      <c r="Q68" s="2" t="str">
        <f>_xlfn.CONCAT(Tabelle14[[#This Row],[CODE]]," - ",Tabelle14[[#This Row],[ABB]])</f>
        <v>3122 - pop_g_45_50</v>
      </c>
    </row>
    <row r="69" spans="1:17" x14ac:dyDescent="0.3">
      <c r="A69" s="3" t="str">
        <f>_xlfn.CONCAT(Tabelle14[[#This Row],[C1]],Tabelle14[[#This Row],[C2]],IF(Tabelle14[[#This Row],[C3]]&lt;=9,_xlfn.CONCAT(0,Tabelle14[[#This Row],[C3]]),Tabelle14[[#This Row],[C3]]))</f>
        <v>3123</v>
      </c>
      <c r="B69" s="3" t="s">
        <v>948</v>
      </c>
      <c r="C69" s="4"/>
      <c r="D69" s="4" t="s">
        <v>1554</v>
      </c>
      <c r="E69" s="4" t="s">
        <v>47</v>
      </c>
      <c r="F69" s="4" t="s">
        <v>916</v>
      </c>
      <c r="G69" s="4" t="s">
        <v>1602</v>
      </c>
      <c r="H69" s="5">
        <v>45291</v>
      </c>
      <c r="I69" s="6">
        <v>45769</v>
      </c>
      <c r="J69" s="4" t="s">
        <v>813</v>
      </c>
      <c r="K69" s="4"/>
      <c r="L69" s="7" t="s">
        <v>53</v>
      </c>
      <c r="M69" s="19">
        <f>_xlfn.XLOOKUP(Tabelle14[[#This Row],[CAT1]],'Code-ID'!$A$3:$A$8,'Code-ID'!$B$3:$B$8,0,0)</f>
        <v>3</v>
      </c>
      <c r="N69" s="4">
        <f>_xlfn.XLOOKUP(Tabelle14[[#This Row],[CAT_2]],Tabelle2[KAT2],Tabelle2[C2],0,0)</f>
        <v>1</v>
      </c>
      <c r="O69" s="4">
        <v>23</v>
      </c>
      <c r="P69" s="2">
        <v>10</v>
      </c>
      <c r="Q69" s="2" t="str">
        <f>_xlfn.CONCAT(Tabelle14[[#This Row],[CODE]]," - ",Tabelle14[[#This Row],[ABB]])</f>
        <v>3123 - pop_g_50_55</v>
      </c>
    </row>
    <row r="70" spans="1:17" x14ac:dyDescent="0.3">
      <c r="A70" s="3" t="str">
        <f>_xlfn.CONCAT(Tabelle14[[#This Row],[C1]],Tabelle14[[#This Row],[C2]],IF(Tabelle14[[#This Row],[C3]]&lt;=9,_xlfn.CONCAT(0,Tabelle14[[#This Row],[C3]]),Tabelle14[[#This Row],[C3]]))</f>
        <v>3124</v>
      </c>
      <c r="B70" s="3" t="s">
        <v>949</v>
      </c>
      <c r="C70" s="4"/>
      <c r="D70" s="4" t="s">
        <v>1554</v>
      </c>
      <c r="E70" s="4" t="s">
        <v>47</v>
      </c>
      <c r="F70" s="4" t="s">
        <v>916</v>
      </c>
      <c r="G70" s="4" t="s">
        <v>1602</v>
      </c>
      <c r="H70" s="5">
        <v>45291</v>
      </c>
      <c r="I70" s="6">
        <v>45769</v>
      </c>
      <c r="J70" s="4" t="s">
        <v>813</v>
      </c>
      <c r="K70" s="4"/>
      <c r="L70" s="7" t="s">
        <v>53</v>
      </c>
      <c r="M70" s="19">
        <f>_xlfn.XLOOKUP(Tabelle14[[#This Row],[CAT1]],'Code-ID'!$A$3:$A$8,'Code-ID'!$B$3:$B$8,0,0)</f>
        <v>3</v>
      </c>
      <c r="N70" s="4">
        <f>_xlfn.XLOOKUP(Tabelle14[[#This Row],[CAT_2]],Tabelle2[KAT2],Tabelle2[C2],0,0)</f>
        <v>1</v>
      </c>
      <c r="O70" s="4">
        <v>24</v>
      </c>
      <c r="P70" s="2">
        <v>10</v>
      </c>
      <c r="Q70" s="2" t="str">
        <f>_xlfn.CONCAT(Tabelle14[[#This Row],[CODE]]," - ",Tabelle14[[#This Row],[ABB]])</f>
        <v>3124 - pop_g_55_60</v>
      </c>
    </row>
    <row r="71" spans="1:17" x14ac:dyDescent="0.3">
      <c r="A71" s="3" t="str">
        <f>_xlfn.CONCAT(Tabelle14[[#This Row],[C1]],Tabelle14[[#This Row],[C2]],IF(Tabelle14[[#This Row],[C3]]&lt;=9,_xlfn.CONCAT(0,Tabelle14[[#This Row],[C3]]),Tabelle14[[#This Row],[C3]]))</f>
        <v>3125</v>
      </c>
      <c r="B71" s="3" t="s">
        <v>950</v>
      </c>
      <c r="C71" s="4"/>
      <c r="D71" s="4" t="s">
        <v>1554</v>
      </c>
      <c r="E71" s="4" t="s">
        <v>47</v>
      </c>
      <c r="F71" s="4" t="s">
        <v>916</v>
      </c>
      <c r="G71" s="4" t="s">
        <v>1602</v>
      </c>
      <c r="H71" s="5">
        <v>45291</v>
      </c>
      <c r="I71" s="6">
        <v>45769</v>
      </c>
      <c r="J71" s="4" t="s">
        <v>813</v>
      </c>
      <c r="K71" s="4"/>
      <c r="L71" s="7" t="s">
        <v>53</v>
      </c>
      <c r="M71" s="19">
        <f>_xlfn.XLOOKUP(Tabelle14[[#This Row],[CAT1]],'Code-ID'!$A$3:$A$8,'Code-ID'!$B$3:$B$8,0,0)</f>
        <v>3</v>
      </c>
      <c r="N71" s="4">
        <f>_xlfn.XLOOKUP(Tabelle14[[#This Row],[CAT_2]],Tabelle2[KAT2],Tabelle2[C2],0,0)</f>
        <v>1</v>
      </c>
      <c r="O71" s="4">
        <v>25</v>
      </c>
      <c r="P71" s="2">
        <v>10</v>
      </c>
      <c r="Q71" s="2" t="str">
        <f>_xlfn.CONCAT(Tabelle14[[#This Row],[CODE]]," - ",Tabelle14[[#This Row],[ABB]])</f>
        <v>3125 - pop_g_60_65</v>
      </c>
    </row>
    <row r="72" spans="1:17" x14ac:dyDescent="0.3">
      <c r="A72" s="3" t="str">
        <f>_xlfn.CONCAT(Tabelle14[[#This Row],[C1]],Tabelle14[[#This Row],[C2]],IF(Tabelle14[[#This Row],[C3]]&lt;=9,_xlfn.CONCAT(0,Tabelle14[[#This Row],[C3]]),Tabelle14[[#This Row],[C3]]))</f>
        <v>3126</v>
      </c>
      <c r="B72" s="3" t="s">
        <v>951</v>
      </c>
      <c r="C72" s="4"/>
      <c r="D72" s="4" t="s">
        <v>1554</v>
      </c>
      <c r="E72" s="4" t="s">
        <v>47</v>
      </c>
      <c r="F72" s="4" t="s">
        <v>916</v>
      </c>
      <c r="G72" s="4" t="s">
        <v>1602</v>
      </c>
      <c r="H72" s="5">
        <v>45291</v>
      </c>
      <c r="I72" s="6">
        <v>45769</v>
      </c>
      <c r="J72" s="4" t="s">
        <v>813</v>
      </c>
      <c r="K72" s="4"/>
      <c r="L72" s="7" t="s">
        <v>53</v>
      </c>
      <c r="M72" s="19">
        <f>_xlfn.XLOOKUP(Tabelle14[[#This Row],[CAT1]],'Code-ID'!$A$3:$A$8,'Code-ID'!$B$3:$B$8,0,0)</f>
        <v>3</v>
      </c>
      <c r="N72" s="4">
        <f>_xlfn.XLOOKUP(Tabelle14[[#This Row],[CAT_2]],Tabelle2[KAT2],Tabelle2[C2],0,0)</f>
        <v>1</v>
      </c>
      <c r="O72" s="4">
        <v>26</v>
      </c>
      <c r="P72" s="2">
        <v>10</v>
      </c>
      <c r="Q72" s="2" t="str">
        <f>_xlfn.CONCAT(Tabelle14[[#This Row],[CODE]]," - ",Tabelle14[[#This Row],[ABB]])</f>
        <v>3126 - pop_g_65_75</v>
      </c>
    </row>
    <row r="73" spans="1:17" x14ac:dyDescent="0.3">
      <c r="A73" s="3" t="str">
        <f>_xlfn.CONCAT(Tabelle14[[#This Row],[C1]],Tabelle14[[#This Row],[C2]],IF(Tabelle14[[#This Row],[C3]]&lt;=9,_xlfn.CONCAT(0,Tabelle14[[#This Row],[C3]]),Tabelle14[[#This Row],[C3]]))</f>
        <v>3127</v>
      </c>
      <c r="B73" s="3" t="s">
        <v>952</v>
      </c>
      <c r="C73" s="4"/>
      <c r="D73" s="4" t="s">
        <v>1554</v>
      </c>
      <c r="E73" s="4" t="s">
        <v>47</v>
      </c>
      <c r="F73" s="4" t="s">
        <v>916</v>
      </c>
      <c r="G73" s="4" t="s">
        <v>1602</v>
      </c>
      <c r="H73" s="5">
        <v>45291</v>
      </c>
      <c r="I73" s="6">
        <v>45769</v>
      </c>
      <c r="J73" s="4" t="s">
        <v>813</v>
      </c>
      <c r="K73" s="4"/>
      <c r="L73" s="7" t="s">
        <v>53</v>
      </c>
      <c r="M73" s="19">
        <f>_xlfn.XLOOKUP(Tabelle14[[#This Row],[CAT1]],'Code-ID'!$A$3:$A$8,'Code-ID'!$B$3:$B$8,0,0)</f>
        <v>3</v>
      </c>
      <c r="N73" s="4">
        <f>_xlfn.XLOOKUP(Tabelle14[[#This Row],[CAT_2]],Tabelle2[KAT2],Tabelle2[C2],0,0)</f>
        <v>1</v>
      </c>
      <c r="O73" s="4">
        <v>27</v>
      </c>
      <c r="P73" s="2">
        <v>10</v>
      </c>
      <c r="Q73" s="2" t="str">
        <f>_xlfn.CONCAT(Tabelle14[[#This Row],[CODE]]," - ",Tabelle14[[#This Row],[ABB]])</f>
        <v>3127 - pop_g_75_</v>
      </c>
    </row>
    <row r="74" spans="1:17" x14ac:dyDescent="0.3">
      <c r="A74" s="3" t="str">
        <f>_xlfn.CONCAT(Tabelle14[[#This Row],[C1]],Tabelle14[[#This Row],[C2]],IF(Tabelle14[[#This Row],[C3]]&lt;=9,_xlfn.CONCAT(0,Tabelle14[[#This Row],[C3]]),Tabelle14[[#This Row],[C3]]))</f>
        <v>3128</v>
      </c>
      <c r="B74" s="3" t="s">
        <v>953</v>
      </c>
      <c r="C74" s="4"/>
      <c r="D74" s="4" t="s">
        <v>1554</v>
      </c>
      <c r="E74" s="4" t="s">
        <v>47</v>
      </c>
      <c r="F74" s="4" t="s">
        <v>916</v>
      </c>
      <c r="G74" s="4" t="s">
        <v>1602</v>
      </c>
      <c r="H74" s="5">
        <v>45291</v>
      </c>
      <c r="I74" s="6">
        <v>45769</v>
      </c>
      <c r="J74" s="4" t="s">
        <v>813</v>
      </c>
      <c r="K74" s="4"/>
      <c r="L74" s="7" t="s">
        <v>53</v>
      </c>
      <c r="M74" s="19">
        <f>_xlfn.XLOOKUP(Tabelle14[[#This Row],[CAT1]],'Code-ID'!$A$3:$A$8,'Code-ID'!$B$3:$B$8,0,0)</f>
        <v>3</v>
      </c>
      <c r="N74" s="4">
        <f>_xlfn.XLOOKUP(Tabelle14[[#This Row],[CAT_2]],Tabelle2[KAT2],Tabelle2[C2],0,0)</f>
        <v>1</v>
      </c>
      <c r="O74" s="4">
        <v>28</v>
      </c>
      <c r="P74" s="2">
        <v>10</v>
      </c>
      <c r="Q74" s="2" t="str">
        <f>_xlfn.CONCAT(Tabelle14[[#This Row],[CODE]]," - ",Tabelle14[[#This Row],[ABB]])</f>
        <v>3128 - pop_g_</v>
      </c>
    </row>
    <row r="75" spans="1:17" x14ac:dyDescent="0.3">
      <c r="A75" s="3" t="str">
        <f>_xlfn.CONCAT(Tabelle14[[#This Row],[C1]],Tabelle14[[#This Row],[C2]],IF(Tabelle14[[#This Row],[C3]]&lt;=9,_xlfn.CONCAT(0,Tabelle14[[#This Row],[C3]]),Tabelle14[[#This Row],[C3]]))</f>
        <v>3129</v>
      </c>
      <c r="B75" s="3" t="s">
        <v>954</v>
      </c>
      <c r="C75" s="4" t="s">
        <v>974</v>
      </c>
      <c r="D75" s="4" t="s">
        <v>1554</v>
      </c>
      <c r="E75" s="4" t="s">
        <v>47</v>
      </c>
      <c r="F75" s="4" t="s">
        <v>916</v>
      </c>
      <c r="G75" s="4" t="s">
        <v>1602</v>
      </c>
      <c r="H75" s="5">
        <v>45291</v>
      </c>
      <c r="I75" s="6">
        <v>45769</v>
      </c>
      <c r="J75" s="4" t="s">
        <v>813</v>
      </c>
      <c r="K75" s="4"/>
      <c r="L75" s="7" t="s">
        <v>53</v>
      </c>
      <c r="M75" s="19">
        <f>_xlfn.XLOOKUP(Tabelle14[[#This Row],[CAT1]],'Code-ID'!$A$3:$A$8,'Code-ID'!$B$3:$B$8,0,0)</f>
        <v>3</v>
      </c>
      <c r="N75" s="4">
        <f>_xlfn.XLOOKUP(Tabelle14[[#This Row],[CAT_2]],Tabelle2[KAT2],Tabelle2[C2],0,0)</f>
        <v>1</v>
      </c>
      <c r="O75" s="4">
        <v>29</v>
      </c>
      <c r="P75" s="2">
        <v>10</v>
      </c>
      <c r="Q75" s="2" t="str">
        <f>_xlfn.CONCAT(Tabelle14[[#This Row],[CODE]]," - ",Tabelle14[[#This Row],[ABB]])</f>
        <v>3129 - pop_m_0_3</v>
      </c>
    </row>
    <row r="76" spans="1:17" x14ac:dyDescent="0.3">
      <c r="A76" s="3" t="str">
        <f>_xlfn.CONCAT(Tabelle14[[#This Row],[C1]],Tabelle14[[#This Row],[C2]],IF(Tabelle14[[#This Row],[C3]]&lt;=9,_xlfn.CONCAT(0,Tabelle14[[#This Row],[C3]]),Tabelle14[[#This Row],[C3]]))</f>
        <v>3130</v>
      </c>
      <c r="B76" s="3" t="s">
        <v>955</v>
      </c>
      <c r="C76" s="4"/>
      <c r="D76" s="4" t="s">
        <v>1554</v>
      </c>
      <c r="E76" s="4" t="s">
        <v>47</v>
      </c>
      <c r="F76" s="4" t="s">
        <v>916</v>
      </c>
      <c r="G76" s="4" t="s">
        <v>1602</v>
      </c>
      <c r="H76" s="5">
        <v>45291</v>
      </c>
      <c r="I76" s="6">
        <v>45769</v>
      </c>
      <c r="J76" s="4" t="s">
        <v>813</v>
      </c>
      <c r="K76" s="4"/>
      <c r="L76" s="7" t="s">
        <v>53</v>
      </c>
      <c r="M76" s="19">
        <f>_xlfn.XLOOKUP(Tabelle14[[#This Row],[CAT1]],'Code-ID'!$A$3:$A$8,'Code-ID'!$B$3:$B$8,0,0)</f>
        <v>3</v>
      </c>
      <c r="N76" s="4">
        <f>_xlfn.XLOOKUP(Tabelle14[[#This Row],[CAT_2]],Tabelle2[KAT2],Tabelle2[C2],0,0)</f>
        <v>1</v>
      </c>
      <c r="O76" s="4">
        <v>30</v>
      </c>
      <c r="P76" s="2">
        <v>10</v>
      </c>
      <c r="Q76" s="2" t="str">
        <f>_xlfn.CONCAT(Tabelle14[[#This Row],[CODE]]," - ",Tabelle14[[#This Row],[ABB]])</f>
        <v>3130 - pop_m_3_6</v>
      </c>
    </row>
    <row r="77" spans="1:17" x14ac:dyDescent="0.3">
      <c r="A77" s="3" t="str">
        <f>_xlfn.CONCAT(Tabelle14[[#This Row],[C1]],Tabelle14[[#This Row],[C2]],IF(Tabelle14[[#This Row],[C3]]&lt;=9,_xlfn.CONCAT(0,Tabelle14[[#This Row],[C3]]),Tabelle14[[#This Row],[C3]]))</f>
        <v>3131</v>
      </c>
      <c r="B77" s="3" t="s">
        <v>956</v>
      </c>
      <c r="C77" s="4"/>
      <c r="D77" s="4" t="s">
        <v>1554</v>
      </c>
      <c r="E77" s="4" t="s">
        <v>47</v>
      </c>
      <c r="F77" s="4" t="s">
        <v>916</v>
      </c>
      <c r="G77" s="4" t="s">
        <v>1602</v>
      </c>
      <c r="H77" s="5">
        <v>45291</v>
      </c>
      <c r="I77" s="6">
        <v>45769</v>
      </c>
      <c r="J77" s="4" t="s">
        <v>813</v>
      </c>
      <c r="K77" s="4"/>
      <c r="L77" s="7" t="s">
        <v>53</v>
      </c>
      <c r="M77" s="19">
        <f>_xlfn.XLOOKUP(Tabelle14[[#This Row],[CAT1]],'Code-ID'!$A$3:$A$8,'Code-ID'!$B$3:$B$8,0,0)</f>
        <v>3</v>
      </c>
      <c r="N77" s="4">
        <f>_xlfn.XLOOKUP(Tabelle14[[#This Row],[CAT_2]],Tabelle2[KAT2],Tabelle2[C2],0,0)</f>
        <v>1</v>
      </c>
      <c r="O77" s="4">
        <v>31</v>
      </c>
      <c r="P77" s="2">
        <v>10</v>
      </c>
      <c r="Q77" s="2" t="str">
        <f>_xlfn.CONCAT(Tabelle14[[#This Row],[CODE]]," - ",Tabelle14[[#This Row],[ABB]])</f>
        <v>3131 - pop_m_6_10</v>
      </c>
    </row>
    <row r="78" spans="1:17" x14ac:dyDescent="0.3">
      <c r="A78" s="3" t="str">
        <f>_xlfn.CONCAT(Tabelle14[[#This Row],[C1]],Tabelle14[[#This Row],[C2]],IF(Tabelle14[[#This Row],[C3]]&lt;=9,_xlfn.CONCAT(0,Tabelle14[[#This Row],[C3]]),Tabelle14[[#This Row],[C3]]))</f>
        <v>3132</v>
      </c>
      <c r="B78" s="3" t="s">
        <v>957</v>
      </c>
      <c r="C78" s="4"/>
      <c r="D78" s="4" t="s">
        <v>1554</v>
      </c>
      <c r="E78" s="4" t="s">
        <v>47</v>
      </c>
      <c r="F78" s="4" t="s">
        <v>916</v>
      </c>
      <c r="G78" s="4" t="s">
        <v>1602</v>
      </c>
      <c r="H78" s="5">
        <v>45291</v>
      </c>
      <c r="I78" s="6">
        <v>45769</v>
      </c>
      <c r="J78" s="4" t="s">
        <v>813</v>
      </c>
      <c r="K78" s="4"/>
      <c r="L78" s="7" t="s">
        <v>53</v>
      </c>
      <c r="M78" s="19">
        <f>_xlfn.XLOOKUP(Tabelle14[[#This Row],[CAT1]],'Code-ID'!$A$3:$A$8,'Code-ID'!$B$3:$B$8,0,0)</f>
        <v>3</v>
      </c>
      <c r="N78" s="4">
        <f>_xlfn.XLOOKUP(Tabelle14[[#This Row],[CAT_2]],Tabelle2[KAT2],Tabelle2[C2],0,0)</f>
        <v>1</v>
      </c>
      <c r="O78" s="4">
        <v>32</v>
      </c>
      <c r="P78" s="2">
        <v>10</v>
      </c>
      <c r="Q78" s="2" t="str">
        <f>_xlfn.CONCAT(Tabelle14[[#This Row],[CODE]]," - ",Tabelle14[[#This Row],[ABB]])</f>
        <v>3132 - pop_m_10_15</v>
      </c>
    </row>
    <row r="79" spans="1:17" x14ac:dyDescent="0.3">
      <c r="A79" s="3" t="str">
        <f>_xlfn.CONCAT(Tabelle14[[#This Row],[C1]],Tabelle14[[#This Row],[C2]],IF(Tabelle14[[#This Row],[C3]]&lt;=9,_xlfn.CONCAT(0,Tabelle14[[#This Row],[C3]]),Tabelle14[[#This Row],[C3]]))</f>
        <v>3133</v>
      </c>
      <c r="B79" s="3" t="s">
        <v>958</v>
      </c>
      <c r="C79" s="4"/>
      <c r="D79" s="4" t="s">
        <v>1554</v>
      </c>
      <c r="E79" s="4" t="s">
        <v>47</v>
      </c>
      <c r="F79" s="4" t="s">
        <v>916</v>
      </c>
      <c r="G79" s="4" t="s">
        <v>1602</v>
      </c>
      <c r="H79" s="5">
        <v>45291</v>
      </c>
      <c r="I79" s="6">
        <v>45769</v>
      </c>
      <c r="J79" s="4" t="s">
        <v>813</v>
      </c>
      <c r="K79" s="4"/>
      <c r="L79" s="7" t="s">
        <v>53</v>
      </c>
      <c r="M79" s="19">
        <f>_xlfn.XLOOKUP(Tabelle14[[#This Row],[CAT1]],'Code-ID'!$A$3:$A$8,'Code-ID'!$B$3:$B$8,0,0)</f>
        <v>3</v>
      </c>
      <c r="N79" s="4">
        <f>_xlfn.XLOOKUP(Tabelle14[[#This Row],[CAT_2]],Tabelle2[KAT2],Tabelle2[C2],0,0)</f>
        <v>1</v>
      </c>
      <c r="O79" s="4">
        <v>33</v>
      </c>
      <c r="P79" s="2">
        <v>10</v>
      </c>
      <c r="Q79" s="2" t="str">
        <f>_xlfn.CONCAT(Tabelle14[[#This Row],[CODE]]," - ",Tabelle14[[#This Row],[ABB]])</f>
        <v>3133 - pop_m_15_18</v>
      </c>
    </row>
    <row r="80" spans="1:17" x14ac:dyDescent="0.3">
      <c r="A80" s="3" t="str">
        <f>_xlfn.CONCAT(Tabelle14[[#This Row],[C1]],Tabelle14[[#This Row],[C2]],IF(Tabelle14[[#This Row],[C3]]&lt;=9,_xlfn.CONCAT(0,Tabelle14[[#This Row],[C3]]),Tabelle14[[#This Row],[C3]]))</f>
        <v>3134</v>
      </c>
      <c r="B80" s="3" t="s">
        <v>959</v>
      </c>
      <c r="C80" s="4"/>
      <c r="D80" s="4" t="s">
        <v>1554</v>
      </c>
      <c r="E80" s="4" t="s">
        <v>47</v>
      </c>
      <c r="F80" s="4" t="s">
        <v>916</v>
      </c>
      <c r="G80" s="4" t="s">
        <v>1602</v>
      </c>
      <c r="H80" s="5">
        <v>45291</v>
      </c>
      <c r="I80" s="6">
        <v>45769</v>
      </c>
      <c r="J80" s="4" t="s">
        <v>813</v>
      </c>
      <c r="K80" s="4"/>
      <c r="L80" s="7" t="s">
        <v>53</v>
      </c>
      <c r="M80" s="19">
        <f>_xlfn.XLOOKUP(Tabelle14[[#This Row],[CAT1]],'Code-ID'!$A$3:$A$8,'Code-ID'!$B$3:$B$8,0,0)</f>
        <v>3</v>
      </c>
      <c r="N80" s="4">
        <f>_xlfn.XLOOKUP(Tabelle14[[#This Row],[CAT_2]],Tabelle2[KAT2],Tabelle2[C2],0,0)</f>
        <v>1</v>
      </c>
      <c r="O80" s="4">
        <v>34</v>
      </c>
      <c r="P80" s="2">
        <v>10</v>
      </c>
      <c r="Q80" s="2" t="str">
        <f>_xlfn.CONCAT(Tabelle14[[#This Row],[CODE]]," - ",Tabelle14[[#This Row],[ABB]])</f>
        <v>3134 - pop_m_18_20</v>
      </c>
    </row>
    <row r="81" spans="1:17" x14ac:dyDescent="0.3">
      <c r="A81" s="3" t="str">
        <f>_xlfn.CONCAT(Tabelle14[[#This Row],[C1]],Tabelle14[[#This Row],[C2]],IF(Tabelle14[[#This Row],[C3]]&lt;=9,_xlfn.CONCAT(0,Tabelle14[[#This Row],[C3]]),Tabelle14[[#This Row],[C3]]))</f>
        <v>3135</v>
      </c>
      <c r="B81" s="3" t="s">
        <v>960</v>
      </c>
      <c r="C81" s="4"/>
      <c r="D81" s="4" t="s">
        <v>1554</v>
      </c>
      <c r="E81" s="4" t="s">
        <v>47</v>
      </c>
      <c r="F81" s="4" t="s">
        <v>916</v>
      </c>
      <c r="G81" s="4" t="s">
        <v>1602</v>
      </c>
      <c r="H81" s="5">
        <v>45291</v>
      </c>
      <c r="I81" s="6">
        <v>45769</v>
      </c>
      <c r="J81" s="4" t="s">
        <v>813</v>
      </c>
      <c r="K81" s="4"/>
      <c r="L81" s="7" t="s">
        <v>53</v>
      </c>
      <c r="M81" s="19">
        <f>_xlfn.XLOOKUP(Tabelle14[[#This Row],[CAT1]],'Code-ID'!$A$3:$A$8,'Code-ID'!$B$3:$B$8,0,0)</f>
        <v>3</v>
      </c>
      <c r="N81" s="4">
        <f>_xlfn.XLOOKUP(Tabelle14[[#This Row],[CAT_2]],Tabelle2[KAT2],Tabelle2[C2],0,0)</f>
        <v>1</v>
      </c>
      <c r="O81" s="4">
        <v>35</v>
      </c>
      <c r="P81" s="2">
        <v>10</v>
      </c>
      <c r="Q81" s="2" t="str">
        <f>_xlfn.CONCAT(Tabelle14[[#This Row],[CODE]]," - ",Tabelle14[[#This Row],[ABB]])</f>
        <v>3135 - pop_m_20_25</v>
      </c>
    </row>
    <row r="82" spans="1:17" x14ac:dyDescent="0.3">
      <c r="A82" s="3" t="str">
        <f>_xlfn.CONCAT(Tabelle14[[#This Row],[C1]],Tabelle14[[#This Row],[C2]],IF(Tabelle14[[#This Row],[C3]]&lt;=9,_xlfn.CONCAT(0,Tabelle14[[#This Row],[C3]]),Tabelle14[[#This Row],[C3]]))</f>
        <v>3136</v>
      </c>
      <c r="B82" s="3" t="s">
        <v>961</v>
      </c>
      <c r="C82" s="4"/>
      <c r="D82" s="4" t="s">
        <v>1554</v>
      </c>
      <c r="E82" s="4" t="s">
        <v>47</v>
      </c>
      <c r="F82" s="4" t="s">
        <v>916</v>
      </c>
      <c r="G82" s="4" t="s">
        <v>1602</v>
      </c>
      <c r="H82" s="5">
        <v>45291</v>
      </c>
      <c r="I82" s="6">
        <v>45769</v>
      </c>
      <c r="J82" s="4" t="s">
        <v>813</v>
      </c>
      <c r="K82" s="4"/>
      <c r="L82" s="7" t="s">
        <v>53</v>
      </c>
      <c r="M82" s="19">
        <f>_xlfn.XLOOKUP(Tabelle14[[#This Row],[CAT1]],'Code-ID'!$A$3:$A$8,'Code-ID'!$B$3:$B$8,0,0)</f>
        <v>3</v>
      </c>
      <c r="N82" s="4">
        <f>_xlfn.XLOOKUP(Tabelle14[[#This Row],[CAT_2]],Tabelle2[KAT2],Tabelle2[C2],0,0)</f>
        <v>1</v>
      </c>
      <c r="O82" s="4">
        <v>36</v>
      </c>
      <c r="P82" s="2">
        <v>10</v>
      </c>
      <c r="Q82" s="2" t="str">
        <f>_xlfn.CONCAT(Tabelle14[[#This Row],[CODE]]," - ",Tabelle14[[#This Row],[ABB]])</f>
        <v>3136 - pop_m_25_30</v>
      </c>
    </row>
    <row r="83" spans="1:17" x14ac:dyDescent="0.3">
      <c r="A83" s="3" t="str">
        <f>_xlfn.CONCAT(Tabelle14[[#This Row],[C1]],Tabelle14[[#This Row],[C2]],IF(Tabelle14[[#This Row],[C3]]&lt;=9,_xlfn.CONCAT(0,Tabelle14[[#This Row],[C3]]),Tabelle14[[#This Row],[C3]]))</f>
        <v>3137</v>
      </c>
      <c r="B83" s="3" t="s">
        <v>962</v>
      </c>
      <c r="C83" s="4"/>
      <c r="D83" s="4" t="s">
        <v>1554</v>
      </c>
      <c r="E83" s="4" t="s">
        <v>47</v>
      </c>
      <c r="F83" s="4" t="s">
        <v>916</v>
      </c>
      <c r="G83" s="4" t="s">
        <v>1602</v>
      </c>
      <c r="H83" s="5">
        <v>45291</v>
      </c>
      <c r="I83" s="6">
        <v>45769</v>
      </c>
      <c r="J83" s="4" t="s">
        <v>813</v>
      </c>
      <c r="K83" s="4"/>
      <c r="L83" s="7" t="s">
        <v>53</v>
      </c>
      <c r="M83" s="19">
        <f>_xlfn.XLOOKUP(Tabelle14[[#This Row],[CAT1]],'Code-ID'!$A$3:$A$8,'Code-ID'!$B$3:$B$8,0,0)</f>
        <v>3</v>
      </c>
      <c r="N83" s="4">
        <f>_xlfn.XLOOKUP(Tabelle14[[#This Row],[CAT_2]],Tabelle2[KAT2],Tabelle2[C2],0,0)</f>
        <v>1</v>
      </c>
      <c r="O83" s="4">
        <v>37</v>
      </c>
      <c r="P83" s="2">
        <v>10</v>
      </c>
      <c r="Q83" s="2" t="str">
        <f>_xlfn.CONCAT(Tabelle14[[#This Row],[CODE]]," - ",Tabelle14[[#This Row],[ABB]])</f>
        <v>3137 - pop_m_30_35</v>
      </c>
    </row>
    <row r="84" spans="1:17" x14ac:dyDescent="0.3">
      <c r="A84" s="3" t="str">
        <f>_xlfn.CONCAT(Tabelle14[[#This Row],[C1]],Tabelle14[[#This Row],[C2]],IF(Tabelle14[[#This Row],[C3]]&lt;=9,_xlfn.CONCAT(0,Tabelle14[[#This Row],[C3]]),Tabelle14[[#This Row],[C3]]))</f>
        <v>3138</v>
      </c>
      <c r="B84" s="3" t="s">
        <v>963</v>
      </c>
      <c r="C84" s="4"/>
      <c r="D84" s="4" t="s">
        <v>1554</v>
      </c>
      <c r="E84" s="4" t="s">
        <v>47</v>
      </c>
      <c r="F84" s="4" t="s">
        <v>916</v>
      </c>
      <c r="G84" s="4" t="s">
        <v>1602</v>
      </c>
      <c r="H84" s="5">
        <v>45291</v>
      </c>
      <c r="I84" s="6">
        <v>45769</v>
      </c>
      <c r="J84" s="4" t="s">
        <v>813</v>
      </c>
      <c r="K84" s="4"/>
      <c r="L84" s="7" t="s">
        <v>53</v>
      </c>
      <c r="M84" s="19">
        <f>_xlfn.XLOOKUP(Tabelle14[[#This Row],[CAT1]],'Code-ID'!$A$3:$A$8,'Code-ID'!$B$3:$B$8,0,0)</f>
        <v>3</v>
      </c>
      <c r="N84" s="4">
        <f>_xlfn.XLOOKUP(Tabelle14[[#This Row],[CAT_2]],Tabelle2[KAT2],Tabelle2[C2],0,0)</f>
        <v>1</v>
      </c>
      <c r="O84" s="4">
        <v>38</v>
      </c>
      <c r="P84" s="2">
        <v>10</v>
      </c>
      <c r="Q84" s="2" t="str">
        <f>_xlfn.CONCAT(Tabelle14[[#This Row],[CODE]]," - ",Tabelle14[[#This Row],[ABB]])</f>
        <v>3138 - pop_m_35_40</v>
      </c>
    </row>
    <row r="85" spans="1:17" x14ac:dyDescent="0.3">
      <c r="A85" s="3" t="str">
        <f>_xlfn.CONCAT(Tabelle14[[#This Row],[C1]],Tabelle14[[#This Row],[C2]],IF(Tabelle14[[#This Row],[C3]]&lt;=9,_xlfn.CONCAT(0,Tabelle14[[#This Row],[C3]]),Tabelle14[[#This Row],[C3]]))</f>
        <v>3139</v>
      </c>
      <c r="B85" s="3" t="s">
        <v>964</v>
      </c>
      <c r="C85" s="4"/>
      <c r="D85" s="4" t="s">
        <v>1554</v>
      </c>
      <c r="E85" s="4" t="s">
        <v>47</v>
      </c>
      <c r="F85" s="4" t="s">
        <v>916</v>
      </c>
      <c r="G85" s="4" t="s">
        <v>1602</v>
      </c>
      <c r="H85" s="5">
        <v>45291</v>
      </c>
      <c r="I85" s="6">
        <v>45769</v>
      </c>
      <c r="J85" s="4" t="s">
        <v>813</v>
      </c>
      <c r="K85" s="4"/>
      <c r="L85" s="7" t="s">
        <v>53</v>
      </c>
      <c r="M85" s="19">
        <f>_xlfn.XLOOKUP(Tabelle14[[#This Row],[CAT1]],'Code-ID'!$A$3:$A$8,'Code-ID'!$B$3:$B$8,0,0)</f>
        <v>3</v>
      </c>
      <c r="N85" s="4">
        <f>_xlfn.XLOOKUP(Tabelle14[[#This Row],[CAT_2]],Tabelle2[KAT2],Tabelle2[C2],0,0)</f>
        <v>1</v>
      </c>
      <c r="O85" s="4">
        <v>39</v>
      </c>
      <c r="P85" s="2">
        <v>10</v>
      </c>
      <c r="Q85" s="2" t="str">
        <f>_xlfn.CONCAT(Tabelle14[[#This Row],[CODE]]," - ",Tabelle14[[#This Row],[ABB]])</f>
        <v>3139 - pop_m_40_45</v>
      </c>
    </row>
    <row r="86" spans="1:17" x14ac:dyDescent="0.3">
      <c r="A86" s="3" t="str">
        <f>_xlfn.CONCAT(Tabelle14[[#This Row],[C1]],Tabelle14[[#This Row],[C2]],IF(Tabelle14[[#This Row],[C3]]&lt;=9,_xlfn.CONCAT(0,Tabelle14[[#This Row],[C3]]),Tabelle14[[#This Row],[C3]]))</f>
        <v>3140</v>
      </c>
      <c r="B86" s="3" t="s">
        <v>965</v>
      </c>
      <c r="C86" s="4"/>
      <c r="D86" s="4" t="s">
        <v>1554</v>
      </c>
      <c r="E86" s="4" t="s">
        <v>47</v>
      </c>
      <c r="F86" s="4" t="s">
        <v>916</v>
      </c>
      <c r="G86" s="4" t="s">
        <v>1602</v>
      </c>
      <c r="H86" s="5">
        <v>45291</v>
      </c>
      <c r="I86" s="6">
        <v>45769</v>
      </c>
      <c r="J86" s="4" t="s">
        <v>813</v>
      </c>
      <c r="K86" s="4"/>
      <c r="L86" s="7" t="s">
        <v>53</v>
      </c>
      <c r="M86" s="19">
        <f>_xlfn.XLOOKUP(Tabelle14[[#This Row],[CAT1]],'Code-ID'!$A$3:$A$8,'Code-ID'!$B$3:$B$8,0,0)</f>
        <v>3</v>
      </c>
      <c r="N86" s="4">
        <f>_xlfn.XLOOKUP(Tabelle14[[#This Row],[CAT_2]],Tabelle2[KAT2],Tabelle2[C2],0,0)</f>
        <v>1</v>
      </c>
      <c r="O86" s="4">
        <v>40</v>
      </c>
      <c r="P86" s="2">
        <v>10</v>
      </c>
      <c r="Q86" s="2" t="str">
        <f>_xlfn.CONCAT(Tabelle14[[#This Row],[CODE]]," - ",Tabelle14[[#This Row],[ABB]])</f>
        <v>3140 - pop_m_45_50</v>
      </c>
    </row>
    <row r="87" spans="1:17" x14ac:dyDescent="0.3">
      <c r="A87" s="3" t="str">
        <f>_xlfn.CONCAT(Tabelle14[[#This Row],[C1]],Tabelle14[[#This Row],[C2]],IF(Tabelle14[[#This Row],[C3]]&lt;=9,_xlfn.CONCAT(0,Tabelle14[[#This Row],[C3]]),Tabelle14[[#This Row],[C3]]))</f>
        <v>3141</v>
      </c>
      <c r="B87" s="3" t="s">
        <v>966</v>
      </c>
      <c r="C87" s="4"/>
      <c r="D87" s="4" t="s">
        <v>1554</v>
      </c>
      <c r="E87" s="4" t="s">
        <v>47</v>
      </c>
      <c r="F87" s="4" t="s">
        <v>916</v>
      </c>
      <c r="G87" s="4" t="s">
        <v>1602</v>
      </c>
      <c r="H87" s="5">
        <v>45291</v>
      </c>
      <c r="I87" s="6">
        <v>45769</v>
      </c>
      <c r="J87" s="4" t="s">
        <v>813</v>
      </c>
      <c r="K87" s="4"/>
      <c r="L87" s="7" t="s">
        <v>53</v>
      </c>
      <c r="M87" s="19">
        <f>_xlfn.XLOOKUP(Tabelle14[[#This Row],[CAT1]],'Code-ID'!$A$3:$A$8,'Code-ID'!$B$3:$B$8,0,0)</f>
        <v>3</v>
      </c>
      <c r="N87" s="4">
        <f>_xlfn.XLOOKUP(Tabelle14[[#This Row],[CAT_2]],Tabelle2[KAT2],Tabelle2[C2],0,0)</f>
        <v>1</v>
      </c>
      <c r="O87" s="4">
        <v>41</v>
      </c>
      <c r="P87" s="2">
        <v>10</v>
      </c>
      <c r="Q87" s="2" t="str">
        <f>_xlfn.CONCAT(Tabelle14[[#This Row],[CODE]]," - ",Tabelle14[[#This Row],[ABB]])</f>
        <v>3141 - pop_m_50_55</v>
      </c>
    </row>
    <row r="88" spans="1:17" x14ac:dyDescent="0.3">
      <c r="A88" s="3" t="str">
        <f>_xlfn.CONCAT(Tabelle14[[#This Row],[C1]],Tabelle14[[#This Row],[C2]],IF(Tabelle14[[#This Row],[C3]]&lt;=9,_xlfn.CONCAT(0,Tabelle14[[#This Row],[C3]]),Tabelle14[[#This Row],[C3]]))</f>
        <v>3142</v>
      </c>
      <c r="B88" s="3" t="s">
        <v>967</v>
      </c>
      <c r="C88" s="4"/>
      <c r="D88" s="4" t="s">
        <v>1554</v>
      </c>
      <c r="E88" s="4" t="s">
        <v>47</v>
      </c>
      <c r="F88" s="4" t="s">
        <v>916</v>
      </c>
      <c r="G88" s="4" t="s">
        <v>1602</v>
      </c>
      <c r="H88" s="5">
        <v>45291</v>
      </c>
      <c r="I88" s="6">
        <v>45769</v>
      </c>
      <c r="J88" s="4" t="s">
        <v>813</v>
      </c>
      <c r="K88" s="4"/>
      <c r="L88" s="7" t="s">
        <v>53</v>
      </c>
      <c r="M88" s="19">
        <f>_xlfn.XLOOKUP(Tabelle14[[#This Row],[CAT1]],'Code-ID'!$A$3:$A$8,'Code-ID'!$B$3:$B$8,0,0)</f>
        <v>3</v>
      </c>
      <c r="N88" s="4">
        <f>_xlfn.XLOOKUP(Tabelle14[[#This Row],[CAT_2]],Tabelle2[KAT2],Tabelle2[C2],0,0)</f>
        <v>1</v>
      </c>
      <c r="O88" s="4">
        <v>42</v>
      </c>
      <c r="P88" s="2">
        <v>10</v>
      </c>
      <c r="Q88" s="2" t="str">
        <f>_xlfn.CONCAT(Tabelle14[[#This Row],[CODE]]," - ",Tabelle14[[#This Row],[ABB]])</f>
        <v>3142 - pop_m_55_60</v>
      </c>
    </row>
    <row r="89" spans="1:17" x14ac:dyDescent="0.3">
      <c r="A89" s="3" t="str">
        <f>_xlfn.CONCAT(Tabelle14[[#This Row],[C1]],Tabelle14[[#This Row],[C2]],IF(Tabelle14[[#This Row],[C3]]&lt;=9,_xlfn.CONCAT(0,Tabelle14[[#This Row],[C3]]),Tabelle14[[#This Row],[C3]]))</f>
        <v>3143</v>
      </c>
      <c r="B89" s="3" t="s">
        <v>968</v>
      </c>
      <c r="C89" s="4"/>
      <c r="D89" s="4" t="s">
        <v>1554</v>
      </c>
      <c r="E89" s="4" t="s">
        <v>47</v>
      </c>
      <c r="F89" s="4" t="s">
        <v>916</v>
      </c>
      <c r="G89" s="4" t="s">
        <v>1602</v>
      </c>
      <c r="H89" s="5">
        <v>45291</v>
      </c>
      <c r="I89" s="6">
        <v>45769</v>
      </c>
      <c r="J89" s="4" t="s">
        <v>813</v>
      </c>
      <c r="K89" s="4"/>
      <c r="L89" s="7" t="s">
        <v>53</v>
      </c>
      <c r="M89" s="19">
        <f>_xlfn.XLOOKUP(Tabelle14[[#This Row],[CAT1]],'Code-ID'!$A$3:$A$8,'Code-ID'!$B$3:$B$8,0,0)</f>
        <v>3</v>
      </c>
      <c r="N89" s="4">
        <f>_xlfn.XLOOKUP(Tabelle14[[#This Row],[CAT_2]],Tabelle2[KAT2],Tabelle2[C2],0,0)</f>
        <v>1</v>
      </c>
      <c r="O89" s="4">
        <v>43</v>
      </c>
      <c r="P89" s="2">
        <v>10</v>
      </c>
      <c r="Q89" s="2" t="str">
        <f>_xlfn.CONCAT(Tabelle14[[#This Row],[CODE]]," - ",Tabelle14[[#This Row],[ABB]])</f>
        <v>3143 - pop_m_60_65</v>
      </c>
    </row>
    <row r="90" spans="1:17" x14ac:dyDescent="0.3">
      <c r="A90" s="3" t="str">
        <f>_xlfn.CONCAT(Tabelle14[[#This Row],[C1]],Tabelle14[[#This Row],[C2]],IF(Tabelle14[[#This Row],[C3]]&lt;=9,_xlfn.CONCAT(0,Tabelle14[[#This Row],[C3]]),Tabelle14[[#This Row],[C3]]))</f>
        <v>3144</v>
      </c>
      <c r="B90" s="3" t="s">
        <v>969</v>
      </c>
      <c r="C90" s="4"/>
      <c r="D90" s="4" t="s">
        <v>1554</v>
      </c>
      <c r="E90" s="4" t="s">
        <v>47</v>
      </c>
      <c r="F90" s="4" t="s">
        <v>916</v>
      </c>
      <c r="G90" s="4" t="s">
        <v>1602</v>
      </c>
      <c r="H90" s="5">
        <v>45291</v>
      </c>
      <c r="I90" s="6">
        <v>45769</v>
      </c>
      <c r="J90" s="4" t="s">
        <v>813</v>
      </c>
      <c r="K90" s="4"/>
      <c r="L90" s="7" t="s">
        <v>53</v>
      </c>
      <c r="M90" s="19">
        <f>_xlfn.XLOOKUP(Tabelle14[[#This Row],[CAT1]],'Code-ID'!$A$3:$A$8,'Code-ID'!$B$3:$B$8,0,0)</f>
        <v>3</v>
      </c>
      <c r="N90" s="4">
        <f>_xlfn.XLOOKUP(Tabelle14[[#This Row],[CAT_2]],Tabelle2[KAT2],Tabelle2[C2],0,0)</f>
        <v>1</v>
      </c>
      <c r="O90" s="4">
        <v>44</v>
      </c>
      <c r="P90" s="2">
        <v>10</v>
      </c>
      <c r="Q90" s="2" t="str">
        <f>_xlfn.CONCAT(Tabelle14[[#This Row],[CODE]]," - ",Tabelle14[[#This Row],[ABB]])</f>
        <v>3144 - pop_m_65_75</v>
      </c>
    </row>
    <row r="91" spans="1:17" x14ac:dyDescent="0.3">
      <c r="A91" s="3" t="str">
        <f>_xlfn.CONCAT(Tabelle14[[#This Row],[C1]],Tabelle14[[#This Row],[C2]],IF(Tabelle14[[#This Row],[C3]]&lt;=9,_xlfn.CONCAT(0,Tabelle14[[#This Row],[C3]]),Tabelle14[[#This Row],[C3]]))</f>
        <v>3145</v>
      </c>
      <c r="B91" s="3" t="s">
        <v>970</v>
      </c>
      <c r="C91" s="4"/>
      <c r="D91" s="4" t="s">
        <v>1554</v>
      </c>
      <c r="E91" s="4" t="s">
        <v>47</v>
      </c>
      <c r="F91" s="4" t="s">
        <v>916</v>
      </c>
      <c r="G91" s="4" t="s">
        <v>1602</v>
      </c>
      <c r="H91" s="5">
        <v>45291</v>
      </c>
      <c r="I91" s="6">
        <v>45769</v>
      </c>
      <c r="J91" s="4" t="s">
        <v>813</v>
      </c>
      <c r="K91" s="4"/>
      <c r="L91" s="7" t="s">
        <v>53</v>
      </c>
      <c r="M91" s="19">
        <f>_xlfn.XLOOKUP(Tabelle14[[#This Row],[CAT1]],'Code-ID'!$A$3:$A$8,'Code-ID'!$B$3:$B$8,0,0)</f>
        <v>3</v>
      </c>
      <c r="N91" s="4">
        <f>_xlfn.XLOOKUP(Tabelle14[[#This Row],[CAT_2]],Tabelle2[KAT2],Tabelle2[C2],0,0)</f>
        <v>1</v>
      </c>
      <c r="O91" s="4">
        <v>45</v>
      </c>
      <c r="P91" s="2">
        <v>10</v>
      </c>
      <c r="Q91" s="2" t="str">
        <f>_xlfn.CONCAT(Tabelle14[[#This Row],[CODE]]," - ",Tabelle14[[#This Row],[ABB]])</f>
        <v>3145 - pop_m_75_</v>
      </c>
    </row>
    <row r="92" spans="1:17" x14ac:dyDescent="0.3">
      <c r="A92" s="3" t="str">
        <f>_xlfn.CONCAT(Tabelle14[[#This Row],[C1]],Tabelle14[[#This Row],[C2]],IF(Tabelle14[[#This Row],[C3]]&lt;=9,_xlfn.CONCAT(0,Tabelle14[[#This Row],[C3]]),Tabelle14[[#This Row],[C3]]))</f>
        <v>3146</v>
      </c>
      <c r="B92" s="3" t="s">
        <v>971</v>
      </c>
      <c r="C92" s="4"/>
      <c r="D92" s="4" t="s">
        <v>1554</v>
      </c>
      <c r="E92" s="4" t="s">
        <v>47</v>
      </c>
      <c r="F92" s="4" t="s">
        <v>916</v>
      </c>
      <c r="G92" s="4" t="s">
        <v>1602</v>
      </c>
      <c r="H92" s="5">
        <v>45291</v>
      </c>
      <c r="I92" s="6">
        <v>45769</v>
      </c>
      <c r="J92" s="4" t="s">
        <v>813</v>
      </c>
      <c r="K92" s="4"/>
      <c r="L92" s="7" t="s">
        <v>53</v>
      </c>
      <c r="M92" s="19">
        <f>_xlfn.XLOOKUP(Tabelle14[[#This Row],[CAT1]],'Code-ID'!$A$3:$A$8,'Code-ID'!$B$3:$B$8,0,0)</f>
        <v>3</v>
      </c>
      <c r="N92" s="4">
        <f>_xlfn.XLOOKUP(Tabelle14[[#This Row],[CAT_2]],Tabelle2[KAT2],Tabelle2[C2],0,0)</f>
        <v>1</v>
      </c>
      <c r="O92" s="4">
        <v>46</v>
      </c>
      <c r="P92" s="2">
        <v>10</v>
      </c>
      <c r="Q92" s="2" t="str">
        <f>_xlfn.CONCAT(Tabelle14[[#This Row],[CODE]]," - ",Tabelle14[[#This Row],[ABB]])</f>
        <v>3146 - pop_m_</v>
      </c>
    </row>
    <row r="93" spans="1:17" x14ac:dyDescent="0.3">
      <c r="A93" s="3" t="str">
        <f>_xlfn.CONCAT(Tabelle14[[#This Row],[C1]],Tabelle14[[#This Row],[C2]],IF(Tabelle14[[#This Row],[C3]]&lt;=9,_xlfn.CONCAT(0,Tabelle14[[#This Row],[C3]]),Tabelle14[[#This Row],[C3]]))</f>
        <v>3147</v>
      </c>
      <c r="B93" s="3" t="s">
        <v>982</v>
      </c>
      <c r="C93" s="4" t="s">
        <v>975</v>
      </c>
      <c r="D93" s="4" t="s">
        <v>1554</v>
      </c>
      <c r="E93" s="4" t="s">
        <v>47</v>
      </c>
      <c r="F93" s="4" t="s">
        <v>916</v>
      </c>
      <c r="G93" s="4" t="s">
        <v>1602</v>
      </c>
      <c r="H93" s="5">
        <v>45291</v>
      </c>
      <c r="I93" s="6">
        <v>45769</v>
      </c>
      <c r="J93" s="4" t="s">
        <v>813</v>
      </c>
      <c r="K93" s="4"/>
      <c r="L93" s="7" t="s">
        <v>53</v>
      </c>
      <c r="M93" s="19">
        <f>_xlfn.XLOOKUP(Tabelle14[[#This Row],[CAT1]],'Code-ID'!$A$3:$A$8,'Code-ID'!$B$3:$B$8,0,0)</f>
        <v>3</v>
      </c>
      <c r="N93" s="4">
        <f>_xlfn.XLOOKUP(Tabelle14[[#This Row],[CAT_2]],Tabelle2[KAT2],Tabelle2[C2],0,0)</f>
        <v>1</v>
      </c>
      <c r="O93" s="4">
        <v>47</v>
      </c>
      <c r="P93" s="2">
        <v>10</v>
      </c>
      <c r="Q93" s="2" t="str">
        <f>_xlfn.CONCAT(Tabelle14[[#This Row],[CODE]]," - ",Tabelle14[[#This Row],[ABB]])</f>
        <v>3147 - pop_f_0_3</v>
      </c>
    </row>
    <row r="94" spans="1:17" x14ac:dyDescent="0.3">
      <c r="A94" s="3" t="str">
        <f>_xlfn.CONCAT(Tabelle14[[#This Row],[C1]],Tabelle14[[#This Row],[C2]],IF(Tabelle14[[#This Row],[C3]]&lt;=9,_xlfn.CONCAT(0,Tabelle14[[#This Row],[C3]]),Tabelle14[[#This Row],[C3]]))</f>
        <v>3148</v>
      </c>
      <c r="B94" s="3" t="s">
        <v>983</v>
      </c>
      <c r="C94" s="4"/>
      <c r="D94" s="4" t="s">
        <v>1554</v>
      </c>
      <c r="E94" s="4" t="s">
        <v>47</v>
      </c>
      <c r="F94" s="4" t="s">
        <v>916</v>
      </c>
      <c r="G94" s="4" t="s">
        <v>1602</v>
      </c>
      <c r="H94" s="5">
        <v>45291</v>
      </c>
      <c r="I94" s="6">
        <v>45769</v>
      </c>
      <c r="J94" s="4" t="s">
        <v>813</v>
      </c>
      <c r="K94" s="4"/>
      <c r="L94" s="7" t="s">
        <v>53</v>
      </c>
      <c r="M94" s="19">
        <f>_xlfn.XLOOKUP(Tabelle14[[#This Row],[CAT1]],'Code-ID'!$A$3:$A$8,'Code-ID'!$B$3:$B$8,0,0)</f>
        <v>3</v>
      </c>
      <c r="N94" s="4">
        <f>_xlfn.XLOOKUP(Tabelle14[[#This Row],[CAT_2]],Tabelle2[KAT2],Tabelle2[C2],0,0)</f>
        <v>1</v>
      </c>
      <c r="O94" s="4">
        <v>48</v>
      </c>
      <c r="P94" s="2">
        <v>10</v>
      </c>
      <c r="Q94" s="2" t="str">
        <f>_xlfn.CONCAT(Tabelle14[[#This Row],[CODE]]," - ",Tabelle14[[#This Row],[ABB]])</f>
        <v>3148 - pop_f_3_6</v>
      </c>
    </row>
    <row r="95" spans="1:17" x14ac:dyDescent="0.3">
      <c r="A95" s="3" t="str">
        <f>_xlfn.CONCAT(Tabelle14[[#This Row],[C1]],Tabelle14[[#This Row],[C2]],IF(Tabelle14[[#This Row],[C3]]&lt;=9,_xlfn.CONCAT(0,Tabelle14[[#This Row],[C3]]),Tabelle14[[#This Row],[C3]]))</f>
        <v>3149</v>
      </c>
      <c r="B95" s="3" t="s">
        <v>984</v>
      </c>
      <c r="C95" s="4"/>
      <c r="D95" s="4" t="s">
        <v>1554</v>
      </c>
      <c r="E95" s="4" t="s">
        <v>47</v>
      </c>
      <c r="F95" s="4" t="s">
        <v>916</v>
      </c>
      <c r="G95" s="4" t="s">
        <v>1602</v>
      </c>
      <c r="H95" s="5">
        <v>45291</v>
      </c>
      <c r="I95" s="6">
        <v>45769</v>
      </c>
      <c r="J95" s="4" t="s">
        <v>813</v>
      </c>
      <c r="K95" s="4"/>
      <c r="L95" s="7" t="s">
        <v>53</v>
      </c>
      <c r="M95" s="19">
        <f>_xlfn.XLOOKUP(Tabelle14[[#This Row],[CAT1]],'Code-ID'!$A$3:$A$8,'Code-ID'!$B$3:$B$8,0,0)</f>
        <v>3</v>
      </c>
      <c r="N95" s="4">
        <f>_xlfn.XLOOKUP(Tabelle14[[#This Row],[CAT_2]],Tabelle2[KAT2],Tabelle2[C2],0,0)</f>
        <v>1</v>
      </c>
      <c r="O95" s="4">
        <v>49</v>
      </c>
      <c r="P95" s="2">
        <v>10</v>
      </c>
      <c r="Q95" s="2" t="str">
        <f>_xlfn.CONCAT(Tabelle14[[#This Row],[CODE]]," - ",Tabelle14[[#This Row],[ABB]])</f>
        <v>3149 - pop_f_6_10</v>
      </c>
    </row>
    <row r="96" spans="1:17" x14ac:dyDescent="0.3">
      <c r="A96" s="3" t="str">
        <f>_xlfn.CONCAT(Tabelle14[[#This Row],[C1]],Tabelle14[[#This Row],[C2]],IF(Tabelle14[[#This Row],[C3]]&lt;=9,_xlfn.CONCAT(0,Tabelle14[[#This Row],[C3]]),Tabelle14[[#This Row],[C3]]))</f>
        <v>3150</v>
      </c>
      <c r="B96" s="3" t="s">
        <v>985</v>
      </c>
      <c r="C96" s="4"/>
      <c r="D96" s="4" t="s">
        <v>1554</v>
      </c>
      <c r="E96" s="4" t="s">
        <v>47</v>
      </c>
      <c r="F96" s="4" t="s">
        <v>916</v>
      </c>
      <c r="G96" s="4" t="s">
        <v>1602</v>
      </c>
      <c r="H96" s="5">
        <v>45291</v>
      </c>
      <c r="I96" s="6">
        <v>45769</v>
      </c>
      <c r="J96" s="4" t="s">
        <v>813</v>
      </c>
      <c r="K96" s="4"/>
      <c r="L96" s="7" t="s">
        <v>53</v>
      </c>
      <c r="M96" s="19">
        <f>_xlfn.XLOOKUP(Tabelle14[[#This Row],[CAT1]],'Code-ID'!$A$3:$A$8,'Code-ID'!$B$3:$B$8,0,0)</f>
        <v>3</v>
      </c>
      <c r="N96" s="4">
        <f>_xlfn.XLOOKUP(Tabelle14[[#This Row],[CAT_2]],Tabelle2[KAT2],Tabelle2[C2],0,0)</f>
        <v>1</v>
      </c>
      <c r="O96" s="4">
        <v>50</v>
      </c>
      <c r="P96" s="2">
        <v>10</v>
      </c>
      <c r="Q96" s="2" t="str">
        <f>_xlfn.CONCAT(Tabelle14[[#This Row],[CODE]]," - ",Tabelle14[[#This Row],[ABB]])</f>
        <v>3150 - pop_f_10_15</v>
      </c>
    </row>
    <row r="97" spans="1:17" x14ac:dyDescent="0.3">
      <c r="A97" s="3" t="str">
        <f>_xlfn.CONCAT(Tabelle14[[#This Row],[C1]],Tabelle14[[#This Row],[C2]],IF(Tabelle14[[#This Row],[C3]]&lt;=9,_xlfn.CONCAT(0,Tabelle14[[#This Row],[C3]]),Tabelle14[[#This Row],[C3]]))</f>
        <v>3151</v>
      </c>
      <c r="B97" s="3" t="s">
        <v>986</v>
      </c>
      <c r="C97" s="4"/>
      <c r="D97" s="4" t="s">
        <v>1554</v>
      </c>
      <c r="E97" s="4" t="s">
        <v>47</v>
      </c>
      <c r="F97" s="4" t="s">
        <v>916</v>
      </c>
      <c r="G97" s="4" t="s">
        <v>1602</v>
      </c>
      <c r="H97" s="5">
        <v>45291</v>
      </c>
      <c r="I97" s="6">
        <v>45769</v>
      </c>
      <c r="J97" s="4" t="s">
        <v>813</v>
      </c>
      <c r="K97" s="4"/>
      <c r="L97" s="7" t="s">
        <v>53</v>
      </c>
      <c r="M97" s="19">
        <f>_xlfn.XLOOKUP(Tabelle14[[#This Row],[CAT1]],'Code-ID'!$A$3:$A$8,'Code-ID'!$B$3:$B$8,0,0)</f>
        <v>3</v>
      </c>
      <c r="N97" s="4">
        <f>_xlfn.XLOOKUP(Tabelle14[[#This Row],[CAT_2]],Tabelle2[KAT2],Tabelle2[C2],0,0)</f>
        <v>1</v>
      </c>
      <c r="O97" s="4">
        <v>51</v>
      </c>
      <c r="P97" s="2">
        <v>10</v>
      </c>
      <c r="Q97" s="2" t="str">
        <f>_xlfn.CONCAT(Tabelle14[[#This Row],[CODE]]," - ",Tabelle14[[#This Row],[ABB]])</f>
        <v>3151 - pop_f_15_18</v>
      </c>
    </row>
    <row r="98" spans="1:17" x14ac:dyDescent="0.3">
      <c r="A98" s="3" t="str">
        <f>_xlfn.CONCAT(Tabelle14[[#This Row],[C1]],Tabelle14[[#This Row],[C2]],IF(Tabelle14[[#This Row],[C3]]&lt;=9,_xlfn.CONCAT(0,Tabelle14[[#This Row],[C3]]),Tabelle14[[#This Row],[C3]]))</f>
        <v>3152</v>
      </c>
      <c r="B98" s="3" t="s">
        <v>987</v>
      </c>
      <c r="C98" s="4"/>
      <c r="D98" s="4" t="s">
        <v>1554</v>
      </c>
      <c r="E98" s="4" t="s">
        <v>47</v>
      </c>
      <c r="F98" s="4" t="s">
        <v>916</v>
      </c>
      <c r="G98" s="4" t="s">
        <v>1602</v>
      </c>
      <c r="H98" s="5">
        <v>45291</v>
      </c>
      <c r="I98" s="6">
        <v>45769</v>
      </c>
      <c r="J98" s="4" t="s">
        <v>813</v>
      </c>
      <c r="K98" s="4"/>
      <c r="L98" s="7" t="s">
        <v>53</v>
      </c>
      <c r="M98" s="19">
        <f>_xlfn.XLOOKUP(Tabelle14[[#This Row],[CAT1]],'Code-ID'!$A$3:$A$8,'Code-ID'!$B$3:$B$8,0,0)</f>
        <v>3</v>
      </c>
      <c r="N98" s="4">
        <f>_xlfn.XLOOKUP(Tabelle14[[#This Row],[CAT_2]],Tabelle2[KAT2],Tabelle2[C2],0,0)</f>
        <v>1</v>
      </c>
      <c r="O98" s="4">
        <v>52</v>
      </c>
      <c r="P98" s="2">
        <v>10</v>
      </c>
      <c r="Q98" s="2" t="str">
        <f>_xlfn.CONCAT(Tabelle14[[#This Row],[CODE]]," - ",Tabelle14[[#This Row],[ABB]])</f>
        <v>3152 - pop_f_18_20</v>
      </c>
    </row>
    <row r="99" spans="1:17" x14ac:dyDescent="0.3">
      <c r="A99" s="3" t="str">
        <f>_xlfn.CONCAT(Tabelle14[[#This Row],[C1]],Tabelle14[[#This Row],[C2]],IF(Tabelle14[[#This Row],[C3]]&lt;=9,_xlfn.CONCAT(0,Tabelle14[[#This Row],[C3]]),Tabelle14[[#This Row],[C3]]))</f>
        <v>3153</v>
      </c>
      <c r="B99" s="3" t="s">
        <v>988</v>
      </c>
      <c r="C99" s="4"/>
      <c r="D99" s="4" t="s">
        <v>1554</v>
      </c>
      <c r="E99" s="4" t="s">
        <v>47</v>
      </c>
      <c r="F99" s="4" t="s">
        <v>916</v>
      </c>
      <c r="G99" s="4" t="s">
        <v>1602</v>
      </c>
      <c r="H99" s="5">
        <v>45291</v>
      </c>
      <c r="I99" s="6">
        <v>45769</v>
      </c>
      <c r="J99" s="4" t="s">
        <v>813</v>
      </c>
      <c r="K99" s="4"/>
      <c r="L99" s="7" t="s">
        <v>53</v>
      </c>
      <c r="M99" s="19">
        <f>_xlfn.XLOOKUP(Tabelle14[[#This Row],[CAT1]],'Code-ID'!$A$3:$A$8,'Code-ID'!$B$3:$B$8,0,0)</f>
        <v>3</v>
      </c>
      <c r="N99" s="4">
        <f>_xlfn.XLOOKUP(Tabelle14[[#This Row],[CAT_2]],Tabelle2[KAT2],Tabelle2[C2],0,0)</f>
        <v>1</v>
      </c>
      <c r="O99" s="4">
        <v>53</v>
      </c>
      <c r="P99" s="2">
        <v>10</v>
      </c>
      <c r="Q99" s="2" t="str">
        <f>_xlfn.CONCAT(Tabelle14[[#This Row],[CODE]]," - ",Tabelle14[[#This Row],[ABB]])</f>
        <v>3153 - pop_f_20_25</v>
      </c>
    </row>
    <row r="100" spans="1:17" x14ac:dyDescent="0.3">
      <c r="A100" s="3" t="str">
        <f>_xlfn.CONCAT(Tabelle14[[#This Row],[C1]],Tabelle14[[#This Row],[C2]],IF(Tabelle14[[#This Row],[C3]]&lt;=9,_xlfn.CONCAT(0,Tabelle14[[#This Row],[C3]]),Tabelle14[[#This Row],[C3]]))</f>
        <v>3154</v>
      </c>
      <c r="B100" s="3" t="s">
        <v>989</v>
      </c>
      <c r="C100" s="4"/>
      <c r="D100" s="4" t="s">
        <v>1554</v>
      </c>
      <c r="E100" s="4" t="s">
        <v>47</v>
      </c>
      <c r="F100" s="4" t="s">
        <v>916</v>
      </c>
      <c r="G100" s="4" t="s">
        <v>1602</v>
      </c>
      <c r="H100" s="5">
        <v>45291</v>
      </c>
      <c r="I100" s="6">
        <v>45769</v>
      </c>
      <c r="J100" s="4" t="s">
        <v>813</v>
      </c>
      <c r="K100" s="4"/>
      <c r="L100" s="7" t="s">
        <v>53</v>
      </c>
      <c r="M100" s="19">
        <f>_xlfn.XLOOKUP(Tabelle14[[#This Row],[CAT1]],'Code-ID'!$A$3:$A$8,'Code-ID'!$B$3:$B$8,0,0)</f>
        <v>3</v>
      </c>
      <c r="N100" s="4">
        <f>_xlfn.XLOOKUP(Tabelle14[[#This Row],[CAT_2]],Tabelle2[KAT2],Tabelle2[C2],0,0)</f>
        <v>1</v>
      </c>
      <c r="O100" s="4">
        <v>54</v>
      </c>
      <c r="P100" s="2">
        <v>10</v>
      </c>
      <c r="Q100" s="2" t="str">
        <f>_xlfn.CONCAT(Tabelle14[[#This Row],[CODE]]," - ",Tabelle14[[#This Row],[ABB]])</f>
        <v>3154 - pop_f_25_30</v>
      </c>
    </row>
    <row r="101" spans="1:17" x14ac:dyDescent="0.3">
      <c r="A101" s="3" t="str">
        <f>_xlfn.CONCAT(Tabelle14[[#This Row],[C1]],Tabelle14[[#This Row],[C2]],IF(Tabelle14[[#This Row],[C3]]&lt;=9,_xlfn.CONCAT(0,Tabelle14[[#This Row],[C3]]),Tabelle14[[#This Row],[C3]]))</f>
        <v>3155</v>
      </c>
      <c r="B101" s="3" t="s">
        <v>990</v>
      </c>
      <c r="C101" s="4"/>
      <c r="D101" s="4" t="s">
        <v>1554</v>
      </c>
      <c r="E101" s="4" t="s">
        <v>47</v>
      </c>
      <c r="F101" s="4" t="s">
        <v>916</v>
      </c>
      <c r="G101" s="4" t="s">
        <v>1602</v>
      </c>
      <c r="H101" s="5">
        <v>45291</v>
      </c>
      <c r="I101" s="6">
        <v>45769</v>
      </c>
      <c r="J101" s="4" t="s">
        <v>813</v>
      </c>
      <c r="K101" s="4"/>
      <c r="L101" s="7" t="s">
        <v>53</v>
      </c>
      <c r="M101" s="19">
        <f>_xlfn.XLOOKUP(Tabelle14[[#This Row],[CAT1]],'Code-ID'!$A$3:$A$8,'Code-ID'!$B$3:$B$8,0,0)</f>
        <v>3</v>
      </c>
      <c r="N101" s="4">
        <f>_xlfn.XLOOKUP(Tabelle14[[#This Row],[CAT_2]],Tabelle2[KAT2],Tabelle2[C2],0,0)</f>
        <v>1</v>
      </c>
      <c r="O101" s="4">
        <v>55</v>
      </c>
      <c r="P101" s="2">
        <v>10</v>
      </c>
      <c r="Q101" s="2" t="str">
        <f>_xlfn.CONCAT(Tabelle14[[#This Row],[CODE]]," - ",Tabelle14[[#This Row],[ABB]])</f>
        <v>3155 - pop_f_30_35</v>
      </c>
    </row>
    <row r="102" spans="1:17" x14ac:dyDescent="0.3">
      <c r="A102" s="3" t="str">
        <f>_xlfn.CONCAT(Tabelle14[[#This Row],[C1]],Tabelle14[[#This Row],[C2]],IF(Tabelle14[[#This Row],[C3]]&lt;=9,_xlfn.CONCAT(0,Tabelle14[[#This Row],[C3]]),Tabelle14[[#This Row],[C3]]))</f>
        <v>3156</v>
      </c>
      <c r="B102" s="3" t="s">
        <v>991</v>
      </c>
      <c r="C102" s="4"/>
      <c r="D102" s="4" t="s">
        <v>1554</v>
      </c>
      <c r="E102" s="4" t="s">
        <v>47</v>
      </c>
      <c r="F102" s="4" t="s">
        <v>916</v>
      </c>
      <c r="G102" s="4" t="s">
        <v>1602</v>
      </c>
      <c r="H102" s="5">
        <v>45291</v>
      </c>
      <c r="I102" s="6">
        <v>45769</v>
      </c>
      <c r="J102" s="4" t="s">
        <v>813</v>
      </c>
      <c r="K102" s="4"/>
      <c r="L102" s="7" t="s">
        <v>53</v>
      </c>
      <c r="M102" s="19">
        <f>_xlfn.XLOOKUP(Tabelle14[[#This Row],[CAT1]],'Code-ID'!$A$3:$A$8,'Code-ID'!$B$3:$B$8,0,0)</f>
        <v>3</v>
      </c>
      <c r="N102" s="4">
        <f>_xlfn.XLOOKUP(Tabelle14[[#This Row],[CAT_2]],Tabelle2[KAT2],Tabelle2[C2],0,0)</f>
        <v>1</v>
      </c>
      <c r="O102" s="4">
        <v>56</v>
      </c>
      <c r="P102" s="2">
        <v>10</v>
      </c>
      <c r="Q102" s="2" t="str">
        <f>_xlfn.CONCAT(Tabelle14[[#This Row],[CODE]]," - ",Tabelle14[[#This Row],[ABB]])</f>
        <v>3156 - pop_f_35_40</v>
      </c>
    </row>
    <row r="103" spans="1:17" x14ac:dyDescent="0.3">
      <c r="A103" s="3" t="str">
        <f>_xlfn.CONCAT(Tabelle14[[#This Row],[C1]],Tabelle14[[#This Row],[C2]],IF(Tabelle14[[#This Row],[C3]]&lt;=9,_xlfn.CONCAT(0,Tabelle14[[#This Row],[C3]]),Tabelle14[[#This Row],[C3]]))</f>
        <v>3157</v>
      </c>
      <c r="B103" s="3" t="s">
        <v>992</v>
      </c>
      <c r="C103" s="4"/>
      <c r="D103" s="4" t="s">
        <v>1554</v>
      </c>
      <c r="E103" s="4" t="s">
        <v>47</v>
      </c>
      <c r="F103" s="4" t="s">
        <v>916</v>
      </c>
      <c r="G103" s="4" t="s">
        <v>1602</v>
      </c>
      <c r="H103" s="5">
        <v>45291</v>
      </c>
      <c r="I103" s="6">
        <v>45769</v>
      </c>
      <c r="J103" s="4" t="s">
        <v>813</v>
      </c>
      <c r="K103" s="4"/>
      <c r="L103" s="7" t="s">
        <v>53</v>
      </c>
      <c r="M103" s="19">
        <f>_xlfn.XLOOKUP(Tabelle14[[#This Row],[CAT1]],'Code-ID'!$A$3:$A$8,'Code-ID'!$B$3:$B$8,0,0)</f>
        <v>3</v>
      </c>
      <c r="N103" s="4">
        <f>_xlfn.XLOOKUP(Tabelle14[[#This Row],[CAT_2]],Tabelle2[KAT2],Tabelle2[C2],0,0)</f>
        <v>1</v>
      </c>
      <c r="O103" s="4">
        <v>57</v>
      </c>
      <c r="P103" s="2">
        <v>10</v>
      </c>
      <c r="Q103" s="2" t="str">
        <f>_xlfn.CONCAT(Tabelle14[[#This Row],[CODE]]," - ",Tabelle14[[#This Row],[ABB]])</f>
        <v>3157 - pop_f_40_45</v>
      </c>
    </row>
    <row r="104" spans="1:17" x14ac:dyDescent="0.3">
      <c r="A104" s="3" t="str">
        <f>_xlfn.CONCAT(Tabelle14[[#This Row],[C1]],Tabelle14[[#This Row],[C2]],IF(Tabelle14[[#This Row],[C3]]&lt;=9,_xlfn.CONCAT(0,Tabelle14[[#This Row],[C3]]),Tabelle14[[#This Row],[C3]]))</f>
        <v>3158</v>
      </c>
      <c r="B104" s="3" t="s">
        <v>993</v>
      </c>
      <c r="C104" s="4"/>
      <c r="D104" s="4" t="s">
        <v>1554</v>
      </c>
      <c r="E104" s="4" t="s">
        <v>47</v>
      </c>
      <c r="F104" s="4" t="s">
        <v>916</v>
      </c>
      <c r="G104" s="4" t="s">
        <v>1602</v>
      </c>
      <c r="H104" s="5">
        <v>45291</v>
      </c>
      <c r="I104" s="6">
        <v>45769</v>
      </c>
      <c r="J104" s="4" t="s">
        <v>813</v>
      </c>
      <c r="K104" s="4"/>
      <c r="L104" s="7" t="s">
        <v>53</v>
      </c>
      <c r="M104" s="19">
        <f>_xlfn.XLOOKUP(Tabelle14[[#This Row],[CAT1]],'Code-ID'!$A$3:$A$8,'Code-ID'!$B$3:$B$8,0,0)</f>
        <v>3</v>
      </c>
      <c r="N104" s="4">
        <f>_xlfn.XLOOKUP(Tabelle14[[#This Row],[CAT_2]],Tabelle2[KAT2],Tabelle2[C2],0,0)</f>
        <v>1</v>
      </c>
      <c r="O104" s="4">
        <v>58</v>
      </c>
      <c r="P104" s="2">
        <v>10</v>
      </c>
      <c r="Q104" s="2" t="str">
        <f>_xlfn.CONCAT(Tabelle14[[#This Row],[CODE]]," - ",Tabelle14[[#This Row],[ABB]])</f>
        <v>3158 - pop_f_45_50</v>
      </c>
    </row>
    <row r="105" spans="1:17" x14ac:dyDescent="0.3">
      <c r="A105" s="3" t="str">
        <f>_xlfn.CONCAT(Tabelle14[[#This Row],[C1]],Tabelle14[[#This Row],[C2]],IF(Tabelle14[[#This Row],[C3]]&lt;=9,_xlfn.CONCAT(0,Tabelle14[[#This Row],[C3]]),Tabelle14[[#This Row],[C3]]))</f>
        <v>3159</v>
      </c>
      <c r="B105" s="3" t="s">
        <v>994</v>
      </c>
      <c r="C105" s="4"/>
      <c r="D105" s="4" t="s">
        <v>1554</v>
      </c>
      <c r="E105" s="4" t="s">
        <v>47</v>
      </c>
      <c r="F105" s="4" t="s">
        <v>916</v>
      </c>
      <c r="G105" s="4" t="s">
        <v>1602</v>
      </c>
      <c r="H105" s="5">
        <v>45291</v>
      </c>
      <c r="I105" s="6">
        <v>45769</v>
      </c>
      <c r="J105" s="4" t="s">
        <v>813</v>
      </c>
      <c r="K105" s="4"/>
      <c r="L105" s="7" t="s">
        <v>53</v>
      </c>
      <c r="M105" s="19">
        <f>_xlfn.XLOOKUP(Tabelle14[[#This Row],[CAT1]],'Code-ID'!$A$3:$A$8,'Code-ID'!$B$3:$B$8,0,0)</f>
        <v>3</v>
      </c>
      <c r="N105" s="4">
        <f>_xlfn.XLOOKUP(Tabelle14[[#This Row],[CAT_2]],Tabelle2[KAT2],Tabelle2[C2],0,0)</f>
        <v>1</v>
      </c>
      <c r="O105" s="4">
        <v>59</v>
      </c>
      <c r="P105" s="2">
        <v>10</v>
      </c>
      <c r="Q105" s="2" t="str">
        <f>_xlfn.CONCAT(Tabelle14[[#This Row],[CODE]]," - ",Tabelle14[[#This Row],[ABB]])</f>
        <v>3159 - pop_f_50_55</v>
      </c>
    </row>
    <row r="106" spans="1:17" x14ac:dyDescent="0.3">
      <c r="A106" s="3" t="str">
        <f>_xlfn.CONCAT(Tabelle14[[#This Row],[C1]],Tabelle14[[#This Row],[C2]],IF(Tabelle14[[#This Row],[C3]]&lt;=9,_xlfn.CONCAT(0,Tabelle14[[#This Row],[C3]]),Tabelle14[[#This Row],[C3]]))</f>
        <v>3160</v>
      </c>
      <c r="B106" s="3" t="s">
        <v>995</v>
      </c>
      <c r="C106" s="4"/>
      <c r="D106" s="4" t="s">
        <v>1554</v>
      </c>
      <c r="E106" s="4" t="s">
        <v>47</v>
      </c>
      <c r="F106" s="4" t="s">
        <v>916</v>
      </c>
      <c r="G106" s="4" t="s">
        <v>1602</v>
      </c>
      <c r="H106" s="5">
        <v>45291</v>
      </c>
      <c r="I106" s="6">
        <v>45769</v>
      </c>
      <c r="J106" s="4" t="s">
        <v>813</v>
      </c>
      <c r="K106" s="4"/>
      <c r="L106" s="7" t="s">
        <v>53</v>
      </c>
      <c r="M106" s="19">
        <f>_xlfn.XLOOKUP(Tabelle14[[#This Row],[CAT1]],'Code-ID'!$A$3:$A$8,'Code-ID'!$B$3:$B$8,0,0)</f>
        <v>3</v>
      </c>
      <c r="N106" s="4">
        <f>_xlfn.XLOOKUP(Tabelle14[[#This Row],[CAT_2]],Tabelle2[KAT2],Tabelle2[C2],0,0)</f>
        <v>1</v>
      </c>
      <c r="O106" s="4">
        <v>60</v>
      </c>
      <c r="P106" s="2">
        <v>10</v>
      </c>
      <c r="Q106" s="2" t="str">
        <f>_xlfn.CONCAT(Tabelle14[[#This Row],[CODE]]," - ",Tabelle14[[#This Row],[ABB]])</f>
        <v>3160 - pop_f_55_60</v>
      </c>
    </row>
    <row r="107" spans="1:17" x14ac:dyDescent="0.3">
      <c r="A107" s="3" t="str">
        <f>_xlfn.CONCAT(Tabelle14[[#This Row],[C1]],Tabelle14[[#This Row],[C2]],IF(Tabelle14[[#This Row],[C3]]&lt;=9,_xlfn.CONCAT(0,Tabelle14[[#This Row],[C3]]),Tabelle14[[#This Row],[C3]]))</f>
        <v>3161</v>
      </c>
      <c r="B107" s="3" t="s">
        <v>996</v>
      </c>
      <c r="C107" s="4"/>
      <c r="D107" s="4" t="s">
        <v>1554</v>
      </c>
      <c r="E107" s="4" t="s">
        <v>47</v>
      </c>
      <c r="F107" s="4" t="s">
        <v>916</v>
      </c>
      <c r="G107" s="4" t="s">
        <v>1602</v>
      </c>
      <c r="H107" s="5">
        <v>45291</v>
      </c>
      <c r="I107" s="6">
        <v>45769</v>
      </c>
      <c r="J107" s="4" t="s">
        <v>813</v>
      </c>
      <c r="K107" s="4"/>
      <c r="L107" s="7" t="s">
        <v>53</v>
      </c>
      <c r="M107" s="19">
        <f>_xlfn.XLOOKUP(Tabelle14[[#This Row],[CAT1]],'Code-ID'!$A$3:$A$8,'Code-ID'!$B$3:$B$8,0,0)</f>
        <v>3</v>
      </c>
      <c r="N107" s="4">
        <f>_xlfn.XLOOKUP(Tabelle14[[#This Row],[CAT_2]],Tabelle2[KAT2],Tabelle2[C2],0,0)</f>
        <v>1</v>
      </c>
      <c r="O107" s="4">
        <v>61</v>
      </c>
      <c r="P107" s="2">
        <v>10</v>
      </c>
      <c r="Q107" s="2" t="str">
        <f>_xlfn.CONCAT(Tabelle14[[#This Row],[CODE]]," - ",Tabelle14[[#This Row],[ABB]])</f>
        <v>3161 - pop_f_60_65</v>
      </c>
    </row>
    <row r="108" spans="1:17" x14ac:dyDescent="0.3">
      <c r="A108" s="3" t="str">
        <f>_xlfn.CONCAT(Tabelle14[[#This Row],[C1]],Tabelle14[[#This Row],[C2]],IF(Tabelle14[[#This Row],[C3]]&lt;=9,_xlfn.CONCAT(0,Tabelle14[[#This Row],[C3]]),Tabelle14[[#This Row],[C3]]))</f>
        <v>3162</v>
      </c>
      <c r="B108" s="3" t="s">
        <v>997</v>
      </c>
      <c r="C108" s="4"/>
      <c r="D108" s="4" t="s">
        <v>1554</v>
      </c>
      <c r="E108" s="4" t="s">
        <v>47</v>
      </c>
      <c r="F108" s="4" t="s">
        <v>916</v>
      </c>
      <c r="G108" s="4" t="s">
        <v>1602</v>
      </c>
      <c r="H108" s="5">
        <v>45291</v>
      </c>
      <c r="I108" s="6">
        <v>45769</v>
      </c>
      <c r="J108" s="4" t="s">
        <v>813</v>
      </c>
      <c r="K108" s="4"/>
      <c r="L108" s="7" t="s">
        <v>53</v>
      </c>
      <c r="M108" s="19">
        <f>_xlfn.XLOOKUP(Tabelle14[[#This Row],[CAT1]],'Code-ID'!$A$3:$A$8,'Code-ID'!$B$3:$B$8,0,0)</f>
        <v>3</v>
      </c>
      <c r="N108" s="4">
        <f>_xlfn.XLOOKUP(Tabelle14[[#This Row],[CAT_2]],Tabelle2[KAT2],Tabelle2[C2],0,0)</f>
        <v>1</v>
      </c>
      <c r="O108" s="4">
        <v>62</v>
      </c>
      <c r="P108" s="2">
        <v>10</v>
      </c>
      <c r="Q108" s="2" t="str">
        <f>_xlfn.CONCAT(Tabelle14[[#This Row],[CODE]]," - ",Tabelle14[[#This Row],[ABB]])</f>
        <v>3162 - pop_f_65_75</v>
      </c>
    </row>
    <row r="109" spans="1:17" x14ac:dyDescent="0.3">
      <c r="A109" s="3" t="str">
        <f>_xlfn.CONCAT(Tabelle14[[#This Row],[C1]],Tabelle14[[#This Row],[C2]],IF(Tabelle14[[#This Row],[C3]]&lt;=9,_xlfn.CONCAT(0,Tabelle14[[#This Row],[C3]]),Tabelle14[[#This Row],[C3]]))</f>
        <v>3163</v>
      </c>
      <c r="B109" s="3" t="s">
        <v>998</v>
      </c>
      <c r="C109" s="4"/>
      <c r="D109" s="4" t="s">
        <v>1554</v>
      </c>
      <c r="E109" s="4" t="s">
        <v>47</v>
      </c>
      <c r="F109" s="4" t="s">
        <v>916</v>
      </c>
      <c r="G109" s="4" t="s">
        <v>1602</v>
      </c>
      <c r="H109" s="5">
        <v>45291</v>
      </c>
      <c r="I109" s="6">
        <v>45769</v>
      </c>
      <c r="J109" s="4" t="s">
        <v>813</v>
      </c>
      <c r="K109" s="4"/>
      <c r="L109" s="7" t="s">
        <v>53</v>
      </c>
      <c r="M109" s="19">
        <f>_xlfn.XLOOKUP(Tabelle14[[#This Row],[CAT1]],'Code-ID'!$A$3:$A$8,'Code-ID'!$B$3:$B$8,0,0)</f>
        <v>3</v>
      </c>
      <c r="N109" s="4">
        <f>_xlfn.XLOOKUP(Tabelle14[[#This Row],[CAT_2]],Tabelle2[KAT2],Tabelle2[C2],0,0)</f>
        <v>1</v>
      </c>
      <c r="O109" s="4">
        <v>63</v>
      </c>
      <c r="P109" s="2">
        <v>10</v>
      </c>
      <c r="Q109" s="2" t="str">
        <f>_xlfn.CONCAT(Tabelle14[[#This Row],[CODE]]," - ",Tabelle14[[#This Row],[ABB]])</f>
        <v>3163 - pop_f_75_</v>
      </c>
    </row>
    <row r="110" spans="1:17" x14ac:dyDescent="0.3">
      <c r="A110" s="3" t="str">
        <f>_xlfn.CONCAT(Tabelle14[[#This Row],[C1]],Tabelle14[[#This Row],[C2]],IF(Tabelle14[[#This Row],[C3]]&lt;=9,_xlfn.CONCAT(0,Tabelle14[[#This Row],[C3]]),Tabelle14[[#This Row],[C3]]))</f>
        <v>3164</v>
      </c>
      <c r="B110" s="3" t="s">
        <v>999</v>
      </c>
      <c r="C110" s="4"/>
      <c r="D110" s="4" t="s">
        <v>1554</v>
      </c>
      <c r="E110" s="4" t="s">
        <v>47</v>
      </c>
      <c r="F110" s="4" t="s">
        <v>916</v>
      </c>
      <c r="G110" s="4" t="s">
        <v>1602</v>
      </c>
      <c r="H110" s="5">
        <v>45291</v>
      </c>
      <c r="I110" s="6">
        <v>45769</v>
      </c>
      <c r="J110" s="4" t="s">
        <v>813</v>
      </c>
      <c r="K110" s="4"/>
      <c r="L110" s="7" t="s">
        <v>53</v>
      </c>
      <c r="M110" s="19">
        <f>_xlfn.XLOOKUP(Tabelle14[[#This Row],[CAT1]],'Code-ID'!$A$3:$A$8,'Code-ID'!$B$3:$B$8,0,0)</f>
        <v>3</v>
      </c>
      <c r="N110" s="4">
        <f>_xlfn.XLOOKUP(Tabelle14[[#This Row],[CAT_2]],Tabelle2[KAT2],Tabelle2[C2],0,0)</f>
        <v>1</v>
      </c>
      <c r="O110" s="4">
        <v>64</v>
      </c>
      <c r="P110" s="2">
        <v>10</v>
      </c>
      <c r="Q110" s="2" t="str">
        <f>_xlfn.CONCAT(Tabelle14[[#This Row],[CODE]]," - ",Tabelle14[[#This Row],[ABB]])</f>
        <v>3164 - pop_f_</v>
      </c>
    </row>
    <row r="111" spans="1:17" x14ac:dyDescent="0.3">
      <c r="A111" s="3" t="str">
        <f>_xlfn.CONCAT(Tabelle14[[#This Row],[C1]],Tabelle14[[#This Row],[C2]],IF(Tabelle14[[#This Row],[C3]]&lt;=9,_xlfn.CONCAT(0,Tabelle14[[#This Row],[C3]]),Tabelle14[[#This Row],[C3]]))</f>
        <v>3301</v>
      </c>
      <c r="B111" s="3" t="s">
        <v>923</v>
      </c>
      <c r="C111" s="4" t="s">
        <v>1314</v>
      </c>
      <c r="D111" s="4" t="s">
        <v>48</v>
      </c>
      <c r="E111" s="4" t="s">
        <v>47</v>
      </c>
      <c r="F111" s="4" t="s">
        <v>916</v>
      </c>
      <c r="G111" s="4" t="s">
        <v>1601</v>
      </c>
      <c r="H111" s="5">
        <v>44926</v>
      </c>
      <c r="I111" s="6">
        <v>45237</v>
      </c>
      <c r="J111" s="4" t="s">
        <v>1609</v>
      </c>
      <c r="K111" s="4"/>
      <c r="L111" s="4" t="s">
        <v>53</v>
      </c>
      <c r="M111" s="19">
        <f>_xlfn.XLOOKUP(Tabelle14[[#This Row],[CAT1]],'Code-ID'!$A$3:$A$8,'Code-ID'!$B$3:$B$8,0,0)</f>
        <v>3</v>
      </c>
      <c r="N111" s="4">
        <f>_xlfn.XLOOKUP(Tabelle14[[#This Row],[CAT_2]],Tabelle2[KAT2],Tabelle2[C2],0,0)</f>
        <v>3</v>
      </c>
      <c r="O111" s="4">
        <v>1</v>
      </c>
      <c r="P111" s="2">
        <v>38</v>
      </c>
      <c r="Q111" s="2" t="str">
        <f>_xlfn.CONCAT(Tabelle14[[#This Row],[CODE]]," - ",Tabelle14[[#This Row],[ABB]])</f>
        <v>3301 - share of foreign residents</v>
      </c>
    </row>
    <row r="112" spans="1:17" x14ac:dyDescent="0.3">
      <c r="A112" s="3" t="str">
        <f>_xlfn.CONCAT(Tabelle14[[#This Row],[C1]],Tabelle14[[#This Row],[C2]],IF(Tabelle14[[#This Row],[C3]]&lt;=9,_xlfn.CONCAT(0,Tabelle14[[#This Row],[C3]]),Tabelle14[[#This Row],[C3]]))</f>
        <v>3302</v>
      </c>
      <c r="B112" s="2" t="s">
        <v>924</v>
      </c>
      <c r="C112" s="2" t="s">
        <v>1315</v>
      </c>
      <c r="D112" s="2" t="s">
        <v>48</v>
      </c>
      <c r="E112" s="4" t="s">
        <v>47</v>
      </c>
      <c r="F112" t="s">
        <v>916</v>
      </c>
      <c r="G112" s="2" t="s">
        <v>1601</v>
      </c>
      <c r="H112" s="13">
        <v>44926</v>
      </c>
      <c r="J112" s="2" t="s">
        <v>813</v>
      </c>
      <c r="K112" s="4"/>
      <c r="L112" s="2" t="s">
        <v>67</v>
      </c>
      <c r="M112" s="19">
        <f>_xlfn.XLOOKUP(Tabelle14[[#This Row],[CAT1]],'Code-ID'!$A$3:$A$8,'Code-ID'!$B$3:$B$8,0,0)</f>
        <v>3</v>
      </c>
      <c r="N112" s="2">
        <f>_xlfn.XLOOKUP(Tabelle14[[#This Row],[CAT_2]],Tabelle2[KAT2],Tabelle2[C2],0,0)</f>
        <v>3</v>
      </c>
      <c r="O112" s="2">
        <v>2</v>
      </c>
      <c r="P112" s="2">
        <v>32</v>
      </c>
      <c r="Q112" s="2" t="str">
        <f>_xlfn.CONCAT(Tabelle14[[#This Row],[CODE]]," - ",Tabelle14[[#This Row],[ABB]])</f>
        <v>3302 - migration background</v>
      </c>
    </row>
    <row r="113" spans="1:17" x14ac:dyDescent="0.3">
      <c r="A113" t="str">
        <f>_xlfn.CONCAT(Tabelle14[[#This Row],[C1]],Tabelle14[[#This Row],[C2]],IF(Tabelle14[[#This Row],[C3]]&lt;=9,_xlfn.CONCAT(0,Tabelle14[[#This Row],[C3]]),Tabelle14[[#This Row],[C3]]))</f>
        <v>3303</v>
      </c>
      <c r="B113" t="s">
        <v>1004</v>
      </c>
      <c r="C113" t="s">
        <v>1316</v>
      </c>
      <c r="D113" t="s">
        <v>48</v>
      </c>
      <c r="E113" s="4" t="s">
        <v>47</v>
      </c>
      <c r="F113" s="4" t="s">
        <v>916</v>
      </c>
      <c r="G113" s="4" t="s">
        <v>1601</v>
      </c>
      <c r="H113" s="5">
        <v>44561</v>
      </c>
      <c r="I113" s="6">
        <v>45776</v>
      </c>
      <c r="J113" s="4" t="s">
        <v>1609</v>
      </c>
      <c r="K113" s="4"/>
      <c r="L113" s="4" t="s">
        <v>64</v>
      </c>
      <c r="M113" s="19">
        <f>_xlfn.XLOOKUP(Tabelle14[[#This Row],[CAT1]],'Code-ID'!$A$3:$A$8,'Code-ID'!$B$3:$B$8,0,0)</f>
        <v>3</v>
      </c>
      <c r="N113" s="4">
        <f>_xlfn.XLOOKUP(Tabelle14[[#This Row],[CAT_2]],Tabelle2[KAT2],Tabelle2[C2],0,0)</f>
        <v>3</v>
      </c>
      <c r="O113" s="4">
        <v>3</v>
      </c>
      <c r="P113" s="2">
        <v>16</v>
      </c>
      <c r="Q113" s="2" t="str">
        <f>_xlfn.CONCAT(Tabelle14[[#This Row],[CODE]]," - ",Tabelle14[[#This Row],[ABB]])</f>
        <v>3303 - turnout</v>
      </c>
    </row>
    <row r="114" spans="1:17" x14ac:dyDescent="0.3">
      <c r="A114" t="str">
        <f>_xlfn.CONCAT(Tabelle14[[#This Row],[C1]],Tabelle14[[#This Row],[C2]],IF(Tabelle14[[#This Row],[C3]]&lt;=9,_xlfn.CONCAT(0,Tabelle14[[#This Row],[C3]]),Tabelle14[[#This Row],[C3]]))</f>
        <v>3401</v>
      </c>
      <c r="B114" t="s">
        <v>1007</v>
      </c>
      <c r="C114" t="s">
        <v>1317</v>
      </c>
      <c r="D114" t="s">
        <v>48</v>
      </c>
      <c r="E114" s="4" t="s">
        <v>47</v>
      </c>
      <c r="F114" s="4" t="s">
        <v>916</v>
      </c>
      <c r="G114" s="4" t="s">
        <v>1600</v>
      </c>
      <c r="H114" s="11">
        <v>44926</v>
      </c>
      <c r="I114" s="6">
        <v>45776</v>
      </c>
      <c r="J114" s="4" t="s">
        <v>1609</v>
      </c>
      <c r="K114" s="4"/>
      <c r="L114" s="4" t="s">
        <v>64</v>
      </c>
      <c r="M114" s="19">
        <f>_xlfn.XLOOKUP(Tabelle14[[#This Row],[CAT1]],'Code-ID'!$A$3:$A$8,'Code-ID'!$B$3:$B$8,0,0)</f>
        <v>3</v>
      </c>
      <c r="N114" s="4">
        <f>_xlfn.XLOOKUP(Tabelle14[[#This Row],[CAT_2]],Tabelle2[KAT2],Tabelle2[C2],0,0)</f>
        <v>4</v>
      </c>
      <c r="O114" s="4">
        <v>1</v>
      </c>
      <c r="P114" s="2">
        <v>16</v>
      </c>
      <c r="Q114" s="2" t="str">
        <f>_xlfn.CONCAT(Tabelle14[[#This Row],[CODE]]," - ",Tabelle14[[#This Row],[ABB]])</f>
        <v>3401 - childcare rate_u3</v>
      </c>
    </row>
    <row r="115" spans="1:17" x14ac:dyDescent="0.3">
      <c r="A115" t="str">
        <f>_xlfn.CONCAT(Tabelle14[[#This Row],[C1]],Tabelle14[[#This Row],[C2]],IF(Tabelle14[[#This Row],[C3]]&lt;=9,_xlfn.CONCAT(0,Tabelle14[[#This Row],[C3]]),Tabelle14[[#This Row],[C3]]))</f>
        <v>3402</v>
      </c>
      <c r="B115" t="s">
        <v>1008</v>
      </c>
      <c r="C115" t="s">
        <v>1318</v>
      </c>
      <c r="D115" t="s">
        <v>48</v>
      </c>
      <c r="E115" s="4" t="s">
        <v>47</v>
      </c>
      <c r="F115" s="4" t="s">
        <v>916</v>
      </c>
      <c r="G115" s="4" t="s">
        <v>1600</v>
      </c>
      <c r="H115" s="11">
        <v>44926</v>
      </c>
      <c r="I115" s="6">
        <v>45776</v>
      </c>
      <c r="J115" s="4" t="s">
        <v>1609</v>
      </c>
      <c r="K115" s="4"/>
      <c r="L115" s="4" t="s">
        <v>64</v>
      </c>
      <c r="M115" s="19">
        <f>_xlfn.XLOOKUP(Tabelle14[[#This Row],[CAT1]],'Code-ID'!$A$3:$A$8,'Code-ID'!$B$3:$B$8,0,0)</f>
        <v>3</v>
      </c>
      <c r="N115" s="4">
        <f>_xlfn.XLOOKUP(Tabelle14[[#This Row],[CAT_2]],Tabelle2[KAT2],Tabelle2[C2],0,0)</f>
        <v>4</v>
      </c>
      <c r="O115" s="4">
        <v>2</v>
      </c>
      <c r="P115" s="2">
        <v>16</v>
      </c>
      <c r="Q115" s="2" t="str">
        <f>_xlfn.CONCAT(Tabelle14[[#This Row],[CODE]]," - ",Tabelle14[[#This Row],[ABB]])</f>
        <v>3402 - childcare rate_3_6</v>
      </c>
    </row>
    <row r="116" spans="1:17" ht="28.8" x14ac:dyDescent="0.3">
      <c r="A116" t="str">
        <f>_xlfn.CONCAT(Tabelle14[[#This Row],[C1]],Tabelle14[[#This Row],[C2]],IF(Tabelle14[[#This Row],[C3]]&lt;=9,_xlfn.CONCAT(0,Tabelle14[[#This Row],[C3]]),Tabelle14[[#This Row],[C3]]))</f>
        <v>3403</v>
      </c>
      <c r="B116" t="s">
        <v>1009</v>
      </c>
      <c r="C116" s="23" t="s">
        <v>1319</v>
      </c>
      <c r="D116" t="s">
        <v>48</v>
      </c>
      <c r="E116" s="4" t="s">
        <v>47</v>
      </c>
      <c r="F116" s="4" t="s">
        <v>916</v>
      </c>
      <c r="G116" s="4" t="s">
        <v>1600</v>
      </c>
      <c r="H116" s="11">
        <v>44926</v>
      </c>
      <c r="I116" s="6">
        <v>45776</v>
      </c>
      <c r="J116" s="4" t="s">
        <v>1609</v>
      </c>
      <c r="K116" s="4"/>
      <c r="L116" s="4" t="s">
        <v>64</v>
      </c>
      <c r="M116" s="19">
        <f>_xlfn.XLOOKUP(Tabelle14[[#This Row],[CAT1]],'Code-ID'!$A$3:$A$8,'Code-ID'!$B$3:$B$8,0,0)</f>
        <v>3</v>
      </c>
      <c r="N116" s="4">
        <f>_xlfn.XLOOKUP(Tabelle14[[#This Row],[CAT_2]],Tabelle2[KAT2],Tabelle2[C2],0,0)</f>
        <v>4</v>
      </c>
      <c r="O116" s="4">
        <v>3</v>
      </c>
      <c r="P116" s="2">
        <v>16</v>
      </c>
      <c r="Q116" s="2" t="str">
        <f>_xlfn.CONCAT(Tabelle14[[#This Row],[CODE]]," - ",Tabelle14[[#This Row],[ABB]])</f>
        <v>3403 - childcare rate_6_11</v>
      </c>
    </row>
    <row r="117" spans="1:17" x14ac:dyDescent="0.3">
      <c r="A117" t="str">
        <f>_xlfn.CONCAT(Tabelle14[[#This Row],[C1]],Tabelle14[[#This Row],[C2]],IF(Tabelle14[[#This Row],[C3]]&lt;=9,_xlfn.CONCAT(0,Tabelle14[[#This Row],[C3]]),Tabelle14[[#This Row],[C3]]))</f>
        <v>3404</v>
      </c>
      <c r="B117" t="s">
        <v>1010</v>
      </c>
      <c r="C117" s="15" t="s">
        <v>1320</v>
      </c>
      <c r="D117" t="s">
        <v>1557</v>
      </c>
      <c r="E117" s="4" t="s">
        <v>47</v>
      </c>
      <c r="F117" t="s">
        <v>916</v>
      </c>
      <c r="G117" t="s">
        <v>1600</v>
      </c>
      <c r="H117" s="11">
        <v>44196</v>
      </c>
      <c r="I117" s="11">
        <v>45777</v>
      </c>
      <c r="J117" s="4" t="s">
        <v>813</v>
      </c>
      <c r="K117"/>
      <c r="L117" s="12" t="s">
        <v>74</v>
      </c>
      <c r="M117">
        <f>_xlfn.XLOOKUP(Tabelle14[[#This Row],[CAT1]],'Code-ID'!$A$3:$A$8,'Code-ID'!$B$3:$B$8,0,0)</f>
        <v>3</v>
      </c>
      <c r="N117">
        <f>_xlfn.XLOOKUP(Tabelle14[[#This Row],[CAT_2]],Tabelle2[KAT2],Tabelle2[C2],0,0)</f>
        <v>4</v>
      </c>
      <c r="O117">
        <v>4</v>
      </c>
      <c r="P117" s="2">
        <v>23</v>
      </c>
      <c r="Q117" s="2" t="str">
        <f>_xlfn.CONCAT(Tabelle14[[#This Row],[CODE]]," - ",Tabelle14[[#This Row],[ABB]])</f>
        <v>3404 - pupils_elementary schools</v>
      </c>
    </row>
    <row r="118" spans="1:17" x14ac:dyDescent="0.3">
      <c r="A118" t="str">
        <f>_xlfn.CONCAT(Tabelle14[[#This Row],[C1]],Tabelle14[[#This Row],[C2]],IF(Tabelle14[[#This Row],[C3]]&lt;=9,_xlfn.CONCAT(0,Tabelle14[[#This Row],[C3]]),Tabelle14[[#This Row],[C3]]))</f>
        <v>3405</v>
      </c>
      <c r="B118" t="s">
        <v>1081</v>
      </c>
      <c r="C118" s="15" t="s">
        <v>1321</v>
      </c>
      <c r="D118" t="s">
        <v>1557</v>
      </c>
      <c r="E118" s="4" t="s">
        <v>47</v>
      </c>
      <c r="F118" t="s">
        <v>916</v>
      </c>
      <c r="G118" t="s">
        <v>1600</v>
      </c>
      <c r="H118" s="11">
        <v>44196</v>
      </c>
      <c r="I118" s="11">
        <v>45777</v>
      </c>
      <c r="J118" s="4" t="s">
        <v>813</v>
      </c>
      <c r="K118"/>
      <c r="L118" s="12" t="s">
        <v>74</v>
      </c>
      <c r="M118">
        <f>_xlfn.XLOOKUP(Tabelle14[[#This Row],[CAT1]],'Code-ID'!$A$3:$A$8,'Code-ID'!$B$3:$B$8,0,0)</f>
        <v>3</v>
      </c>
      <c r="N118">
        <f>_xlfn.XLOOKUP(Tabelle14[[#This Row],[CAT_2]],Tabelle2[KAT2],Tabelle2[C2],0,0)</f>
        <v>4</v>
      </c>
      <c r="O118">
        <v>5</v>
      </c>
      <c r="P118" s="2">
        <v>23</v>
      </c>
      <c r="Q118" s="2" t="str">
        <f>_xlfn.CONCAT(Tabelle14[[#This Row],[CODE]]," - ",Tabelle14[[#This Row],[ABB]])</f>
        <v>3405 - pupils_relaltive_general education</v>
      </c>
    </row>
    <row r="119" spans="1:17" x14ac:dyDescent="0.3">
      <c r="A119" t="str">
        <f>_xlfn.CONCAT(Tabelle14[[#This Row],[C1]],Tabelle14[[#This Row],[C2]],IF(Tabelle14[[#This Row],[C3]]&lt;=9,_xlfn.CONCAT(0,Tabelle14[[#This Row],[C3]]),Tabelle14[[#This Row],[C3]]))</f>
        <v>3406</v>
      </c>
      <c r="B119" t="s">
        <v>1080</v>
      </c>
      <c r="C119" s="15" t="s">
        <v>1322</v>
      </c>
      <c r="D119" t="s">
        <v>1557</v>
      </c>
      <c r="E119" s="4" t="s">
        <v>47</v>
      </c>
      <c r="F119" t="s">
        <v>916</v>
      </c>
      <c r="G119" t="s">
        <v>1600</v>
      </c>
      <c r="H119" s="11">
        <v>44196</v>
      </c>
      <c r="I119" s="11">
        <v>45777</v>
      </c>
      <c r="J119" s="4" t="s">
        <v>813</v>
      </c>
      <c r="K119"/>
      <c r="L119" s="12" t="s">
        <v>74</v>
      </c>
      <c r="M119">
        <f>_xlfn.XLOOKUP(Tabelle14[[#This Row],[CAT1]],'Code-ID'!$A$3:$A$8,'Code-ID'!$B$3:$B$8,0,0)</f>
        <v>3</v>
      </c>
      <c r="N119">
        <f>_xlfn.XLOOKUP(Tabelle14[[#This Row],[CAT_2]],Tabelle2[KAT2],Tabelle2[C2],0,0)</f>
        <v>4</v>
      </c>
      <c r="O119">
        <v>6</v>
      </c>
      <c r="P119" s="2">
        <v>23</v>
      </c>
      <c r="Q119" s="2" t="str">
        <f>_xlfn.CONCAT(Tabelle14[[#This Row],[CODE]]," - ",Tabelle14[[#This Row],[ABB]])</f>
        <v>3406 - pupils_relaltive_secondary educatiion</v>
      </c>
    </row>
    <row r="120" spans="1:17" x14ac:dyDescent="0.3">
      <c r="A120" t="str">
        <f>_xlfn.CONCAT(Tabelle14[[#This Row],[C1]],Tabelle14[[#This Row],[C2]],IF(Tabelle14[[#This Row],[C3]]&lt;=9,_xlfn.CONCAT(0,Tabelle14[[#This Row],[C3]]),Tabelle14[[#This Row],[C3]]))</f>
        <v>3407</v>
      </c>
      <c r="B120" t="s">
        <v>1079</v>
      </c>
      <c r="C120" s="15" t="s">
        <v>1323</v>
      </c>
      <c r="D120" t="s">
        <v>1557</v>
      </c>
      <c r="E120" s="4" t="s">
        <v>47</v>
      </c>
      <c r="F120" t="s">
        <v>916</v>
      </c>
      <c r="G120" t="s">
        <v>1600</v>
      </c>
      <c r="H120" s="11">
        <v>43830</v>
      </c>
      <c r="I120" s="11">
        <v>45777</v>
      </c>
      <c r="J120" s="4" t="s">
        <v>813</v>
      </c>
      <c r="K120"/>
      <c r="L120" s="12" t="s">
        <v>74</v>
      </c>
      <c r="M120">
        <f>_xlfn.XLOOKUP(Tabelle14[[#This Row],[CAT1]],'Code-ID'!$A$3:$A$8,'Code-ID'!$B$3:$B$8,0,0)</f>
        <v>3</v>
      </c>
      <c r="N120">
        <f>_xlfn.XLOOKUP(Tabelle14[[#This Row],[CAT_2]],Tabelle2[KAT2],Tabelle2[C2],0,0)</f>
        <v>4</v>
      </c>
      <c r="O120">
        <v>7</v>
      </c>
      <c r="P120" s="2">
        <v>23</v>
      </c>
      <c r="Q120" s="2" t="str">
        <f>_xlfn.CONCAT(Tabelle14[[#This Row],[CODE]]," - ",Tabelle14[[#This Row],[ABB]])</f>
        <v>3407 - pupils_relaltive_vocational education</v>
      </c>
    </row>
    <row r="121" spans="1:17" x14ac:dyDescent="0.3">
      <c r="A121" s="14" t="str">
        <f>_xlfn.CONCAT(Tabelle14[[#This Row],[C1]],Tabelle14[[#This Row],[C2]],IF(Tabelle14[[#This Row],[C3]]&lt;=9,_xlfn.CONCAT(0,Tabelle14[[#This Row],[C3]]),Tabelle14[[#This Row],[C3]]))</f>
        <v>3408</v>
      </c>
      <c r="B121" s="14" t="s">
        <v>1071</v>
      </c>
      <c r="C121" s="15" t="s">
        <v>1324</v>
      </c>
      <c r="D121" t="s">
        <v>72</v>
      </c>
      <c r="E121" s="4" t="s">
        <v>47</v>
      </c>
      <c r="F121" t="s">
        <v>916</v>
      </c>
      <c r="G121" t="s">
        <v>1600</v>
      </c>
      <c r="H121" s="11">
        <v>44926</v>
      </c>
      <c r="I121" s="11">
        <v>45777</v>
      </c>
      <c r="J121" t="s">
        <v>1609</v>
      </c>
      <c r="K121"/>
      <c r="L121" s="12" t="s">
        <v>74</v>
      </c>
      <c r="M121">
        <f>_xlfn.XLOOKUP(Tabelle14[[#This Row],[CAT1]],'Code-ID'!$A$3:$A$8,'Code-ID'!$B$3:$B$8,0,0)</f>
        <v>3</v>
      </c>
      <c r="N121">
        <f>_xlfn.XLOOKUP(Tabelle14[[#This Row],[CAT_2]],Tabelle2[KAT2],Tabelle2[C2],0,0)</f>
        <v>4</v>
      </c>
      <c r="O121">
        <v>8</v>
      </c>
      <c r="P121" s="2">
        <v>22</v>
      </c>
      <c r="Q121" s="2" t="str">
        <f>_xlfn.CONCAT(Tabelle14[[#This Row],[CODE]]," - ",Tabelle14[[#This Row],[ABB]])</f>
        <v>3408 - Apprentice_15_25</v>
      </c>
    </row>
    <row r="122" spans="1:17" x14ac:dyDescent="0.3">
      <c r="A122" s="14" t="str">
        <f>_xlfn.CONCAT(Tabelle14[[#This Row],[C1]],Tabelle14[[#This Row],[C2]],IF(Tabelle14[[#This Row],[C3]]&lt;=9,_xlfn.CONCAT(0,Tabelle14[[#This Row],[C3]]),Tabelle14[[#This Row],[C3]]))</f>
        <v>3409</v>
      </c>
      <c r="B122" s="14" t="s">
        <v>1005</v>
      </c>
      <c r="C122" s="15" t="s">
        <v>1325</v>
      </c>
      <c r="D122" t="s">
        <v>72</v>
      </c>
      <c r="E122" s="4" t="s">
        <v>47</v>
      </c>
      <c r="F122" t="s">
        <v>916</v>
      </c>
      <c r="G122" t="s">
        <v>1600</v>
      </c>
      <c r="H122" s="11">
        <v>44561</v>
      </c>
      <c r="I122" s="11">
        <v>45777</v>
      </c>
      <c r="J122" t="s">
        <v>1609</v>
      </c>
      <c r="K122"/>
      <c r="L122" s="12" t="s">
        <v>74</v>
      </c>
      <c r="M122">
        <f>_xlfn.XLOOKUP(Tabelle14[[#This Row],[CAT1]],'Code-ID'!$A$3:$A$8,'Code-ID'!$B$3:$B$8,0,0)</f>
        <v>3</v>
      </c>
      <c r="N122">
        <f>_xlfn.XLOOKUP(Tabelle14[[#This Row],[CAT_2]],Tabelle2[KAT2],Tabelle2[C2],0,0)</f>
        <v>4</v>
      </c>
      <c r="O122">
        <v>9</v>
      </c>
      <c r="P122" s="2">
        <v>22</v>
      </c>
      <c r="Q122" s="2" t="str">
        <f>_xlfn.CONCAT(Tabelle14[[#This Row],[CODE]]," - ",Tabelle14[[#This Row],[ABB]])</f>
        <v>3409 - students_18_25</v>
      </c>
    </row>
    <row r="123" spans="1:17" customFormat="1" x14ac:dyDescent="0.3">
      <c r="A123" t="str">
        <f>_xlfn.CONCAT(Tabelle14[[#This Row],[C1]],Tabelle14[[#This Row],[C2]],IF(Tabelle14[[#This Row],[C3]]&lt;=9,_xlfn.CONCAT(0,Tabelle14[[#This Row],[C3]]),Tabelle14[[#This Row],[C3]]))</f>
        <v>3410</v>
      </c>
      <c r="B123" t="s">
        <v>1078</v>
      </c>
      <c r="C123" s="15" t="s">
        <v>1325</v>
      </c>
      <c r="D123" t="s">
        <v>48</v>
      </c>
      <c r="E123" s="4" t="s">
        <v>47</v>
      </c>
      <c r="F123" t="s">
        <v>916</v>
      </c>
      <c r="G123" t="s">
        <v>1600</v>
      </c>
      <c r="H123" s="11">
        <v>44561</v>
      </c>
      <c r="I123" s="11">
        <v>45777</v>
      </c>
      <c r="J123" s="4" t="s">
        <v>813</v>
      </c>
      <c r="L123" s="12" t="s">
        <v>74</v>
      </c>
      <c r="M123">
        <f>_xlfn.XLOOKUP(Tabelle14[[#This Row],[CAT1]],'Code-ID'!$A$3:$A$8,'Code-ID'!$B$3:$B$8,0,0)</f>
        <v>3</v>
      </c>
      <c r="N123">
        <f>_xlfn.XLOOKUP(Tabelle14[[#This Row],[CAT_2]],Tabelle2[KAT2],Tabelle2[C2],0,0)</f>
        <v>4</v>
      </c>
      <c r="O123">
        <v>10</v>
      </c>
      <c r="P123" s="2">
        <v>23</v>
      </c>
      <c r="Q123" t="str">
        <f>_xlfn.CONCAT(Tabelle14[[#This Row],[CODE]]," - ",Tabelle14[[#This Row],[ABB]])</f>
        <v>3410 - students_relaltive_18_25</v>
      </c>
    </row>
    <row r="124" spans="1:17" customFormat="1" x14ac:dyDescent="0.3">
      <c r="A124" t="str">
        <f>_xlfn.CONCAT(Tabelle14[[#This Row],[C1]],Tabelle14[[#This Row],[C2]],IF(Tabelle14[[#This Row],[C3]]&lt;=9,_xlfn.CONCAT(0,Tabelle14[[#This Row],[C3]]),Tabelle14[[#This Row],[C3]]))</f>
        <v>3411</v>
      </c>
      <c r="B124" t="s">
        <v>1006</v>
      </c>
      <c r="C124" s="28" t="s">
        <v>1326</v>
      </c>
      <c r="D124" t="s">
        <v>1558</v>
      </c>
      <c r="E124" s="4" t="s">
        <v>47</v>
      </c>
      <c r="F124" t="s">
        <v>916</v>
      </c>
      <c r="G124" t="s">
        <v>1600</v>
      </c>
      <c r="H124" s="11">
        <v>44561</v>
      </c>
      <c r="I124" s="11">
        <v>45777</v>
      </c>
      <c r="J124" s="4" t="s">
        <v>813</v>
      </c>
      <c r="L124" s="12" t="s">
        <v>74</v>
      </c>
      <c r="M124">
        <f>_xlfn.XLOOKUP(Tabelle14[[#This Row],[CAT1]],'Code-ID'!$A$3:$A$8,'Code-ID'!$B$3:$B$8,0,0)</f>
        <v>3</v>
      </c>
      <c r="N124">
        <f>_xlfn.XLOOKUP(Tabelle14[[#This Row],[CAT_2]],Tabelle2[KAT2],Tabelle2[C2],0,0)</f>
        <v>4</v>
      </c>
      <c r="O124">
        <v>11</v>
      </c>
      <c r="P124" s="2">
        <v>30</v>
      </c>
      <c r="Q124" t="str">
        <f>_xlfn.CONCAT(Tabelle14[[#This Row],[CODE]]," - ",Tabelle14[[#This Row],[ABB]])</f>
        <v>3411 - students</v>
      </c>
    </row>
    <row r="125" spans="1:17" x14ac:dyDescent="0.3">
      <c r="A125" s="3" t="str">
        <f>_xlfn.CONCAT(Tabelle14[[#This Row],[C1]],Tabelle14[[#This Row],[C2]],IF(Tabelle14[[#This Row],[C3]]&lt;=9,_xlfn.CONCAT(0,Tabelle14[[#This Row],[C3]]),Tabelle14[[#This Row],[C3]]))</f>
        <v>3412</v>
      </c>
      <c r="B125" s="3" t="s">
        <v>925</v>
      </c>
      <c r="C125" s="4" t="s">
        <v>1327</v>
      </c>
      <c r="D125" s="4" t="s">
        <v>48</v>
      </c>
      <c r="E125" s="4" t="s">
        <v>47</v>
      </c>
      <c r="F125" s="4" t="s">
        <v>916</v>
      </c>
      <c r="G125" s="4" t="s">
        <v>1600</v>
      </c>
      <c r="H125" s="8" t="s">
        <v>1608</v>
      </c>
      <c r="I125" s="9">
        <v>45383</v>
      </c>
      <c r="J125" s="4" t="s">
        <v>813</v>
      </c>
      <c r="K125" s="4" t="s">
        <v>1610</v>
      </c>
      <c r="L125" s="4" t="s">
        <v>55</v>
      </c>
      <c r="M125" s="19">
        <f>_xlfn.XLOOKUP(Tabelle14[[#This Row],[CAT1]],'Code-ID'!$A$3:$A$8,'Code-ID'!$B$3:$B$8,0,0)</f>
        <v>3</v>
      </c>
      <c r="N125" s="4">
        <f>_xlfn.XLOOKUP(Tabelle14[[#This Row],[CAT_2]],Tabelle2[KAT2],Tabelle2[C2],0,0)</f>
        <v>4</v>
      </c>
      <c r="O125" s="4">
        <v>12</v>
      </c>
      <c r="P125" s="2">
        <v>39</v>
      </c>
      <c r="Q125" s="2" t="str">
        <f>_xlfn.CONCAT(Tabelle14[[#This Row],[CODE]]," - ",Tabelle14[[#This Row],[ABB]])</f>
        <v>3412 - share of students</v>
      </c>
    </row>
    <row r="126" spans="1:17" x14ac:dyDescent="0.3">
      <c r="A126" s="3" t="str">
        <f>_xlfn.CONCAT(Tabelle14[[#This Row],[C1]],Tabelle14[[#This Row],[C2]],IF(Tabelle14[[#This Row],[C3]]&lt;=9,_xlfn.CONCAT(0,Tabelle14[[#This Row],[C3]]),Tabelle14[[#This Row],[C3]]))</f>
        <v>3413</v>
      </c>
      <c r="B126" s="3" t="s">
        <v>1076</v>
      </c>
      <c r="C126" s="4" t="s">
        <v>1075</v>
      </c>
      <c r="D126" s="4" t="s">
        <v>48</v>
      </c>
      <c r="E126" s="4" t="s">
        <v>47</v>
      </c>
      <c r="F126" s="4" t="s">
        <v>916</v>
      </c>
      <c r="G126" s="4" t="s">
        <v>1600</v>
      </c>
      <c r="H126" s="8">
        <v>2023</v>
      </c>
      <c r="I126" s="6">
        <v>45769</v>
      </c>
      <c r="J126" s="4" t="s">
        <v>1609</v>
      </c>
      <c r="K126" s="4"/>
      <c r="L126" s="7" t="s">
        <v>54</v>
      </c>
      <c r="M126" s="19">
        <f>_xlfn.XLOOKUP(Tabelle14[[#This Row],[CAT1]],'Code-ID'!$A$3:$A$8,'Code-ID'!$B$3:$B$8,0,0)</f>
        <v>3</v>
      </c>
      <c r="N126" s="4">
        <f>_xlfn.XLOOKUP(Tabelle14[[#This Row],[CAT_2]],Tabelle2[KAT2],Tabelle2[C2],0,0)</f>
        <v>4</v>
      </c>
      <c r="O126" s="4">
        <v>13</v>
      </c>
      <c r="P126" s="2">
        <v>37</v>
      </c>
      <c r="Q126" s="2" t="str">
        <f>_xlfn.CONCAT(Tabelle14[[#This Row],[CODE]]," - ",Tabelle14[[#This Row],[ABB]])</f>
        <v>3413 - school dropouts_wsgs</v>
      </c>
    </row>
    <row r="127" spans="1:17" x14ac:dyDescent="0.3">
      <c r="A127" s="3" t="str">
        <f>_xlfn.CONCAT(Tabelle14[[#This Row],[C1]],Tabelle14[[#This Row],[C2]],IF(Tabelle14[[#This Row],[C3]]&lt;=9,_xlfn.CONCAT(0,Tabelle14[[#This Row],[C3]]),Tabelle14[[#This Row],[C3]]))</f>
        <v>3414</v>
      </c>
      <c r="B127" s="3" t="s">
        <v>1082</v>
      </c>
      <c r="C127" s="4" t="s">
        <v>1328</v>
      </c>
      <c r="D127" s="4" t="s">
        <v>48</v>
      </c>
      <c r="E127" s="4" t="s">
        <v>47</v>
      </c>
      <c r="F127" s="4" t="s">
        <v>916</v>
      </c>
      <c r="G127" s="4" t="s">
        <v>1600</v>
      </c>
      <c r="H127" s="8">
        <v>2023</v>
      </c>
      <c r="I127" s="6">
        <v>45769</v>
      </c>
      <c r="J127" s="4" t="s">
        <v>1609</v>
      </c>
      <c r="K127" s="4"/>
      <c r="L127" s="7" t="s">
        <v>54</v>
      </c>
      <c r="M127" s="19">
        <f>_xlfn.XLOOKUP(Tabelle14[[#This Row],[CAT1]],'Code-ID'!$A$3:$A$8,'Code-ID'!$B$3:$B$8,0,0)</f>
        <v>3</v>
      </c>
      <c r="N127" s="4">
        <f>_xlfn.XLOOKUP(Tabelle14[[#This Row],[CAT_2]],Tabelle2[KAT2],Tabelle2[C2],0,0)</f>
        <v>4</v>
      </c>
      <c r="O127" s="4">
        <v>14</v>
      </c>
      <c r="P127" s="2">
        <v>37</v>
      </c>
      <c r="Q127" s="2" t="str">
        <f>_xlfn.CONCAT(Tabelle14[[#This Row],[CODE]]," - ",Tabelle14[[#This Row],[ABB]])</f>
        <v>3414 - school leaver_sgs</v>
      </c>
    </row>
    <row r="128" spans="1:17" x14ac:dyDescent="0.3">
      <c r="A128" s="14" t="str">
        <f>_xlfn.CONCAT(Tabelle14[[#This Row],[C1]],Tabelle14[[#This Row],[C2]],IF(Tabelle14[[#This Row],[C3]]&lt;=9,_xlfn.CONCAT(0,Tabelle14[[#This Row],[C3]]),Tabelle14[[#This Row],[C3]]))</f>
        <v>3415</v>
      </c>
      <c r="B128" s="14" t="s">
        <v>1083</v>
      </c>
      <c r="C128" s="15" t="s">
        <v>1329</v>
      </c>
      <c r="D128" t="s">
        <v>1559</v>
      </c>
      <c r="E128" s="4" t="s">
        <v>47</v>
      </c>
      <c r="F128" t="s">
        <v>916</v>
      </c>
      <c r="G128" t="s">
        <v>1600</v>
      </c>
      <c r="H128" s="11">
        <v>44561</v>
      </c>
      <c r="I128" s="11">
        <v>45777</v>
      </c>
      <c r="J128" t="s">
        <v>1609</v>
      </c>
      <c r="K128"/>
      <c r="L128" s="12" t="s">
        <v>74</v>
      </c>
      <c r="M128">
        <f>_xlfn.XLOOKUP(Tabelle14[[#This Row],[CAT1]],'Code-ID'!$A$3:$A$8,'Code-ID'!$B$3:$B$8,0,0)</f>
        <v>3</v>
      </c>
      <c r="N128">
        <f>_xlfn.XLOOKUP(Tabelle14[[#This Row],[CAT_2]],Tabelle2[KAT2],Tabelle2[C2],0,0)</f>
        <v>4</v>
      </c>
      <c r="O128">
        <v>15</v>
      </c>
      <c r="P128" s="2">
        <v>22</v>
      </c>
      <c r="Q128" s="2" t="str">
        <f>_xlfn.CONCAT(Tabelle14[[#This Row],[CODE]]," - ",Tabelle14[[#This Row],[ABB]])</f>
        <v>3415 - apprentice position</v>
      </c>
    </row>
    <row r="129" spans="1:17" x14ac:dyDescent="0.3">
      <c r="A129" s="14" t="str">
        <f>_xlfn.CONCAT(Tabelle14[[#This Row],[C1]],Tabelle14[[#This Row],[C2]],IF(Tabelle14[[#This Row],[C3]]&lt;=9,_xlfn.CONCAT(0,Tabelle14[[#This Row],[C3]]),Tabelle14[[#This Row],[C3]]))</f>
        <v>3501</v>
      </c>
      <c r="B129" s="14" t="s">
        <v>1084</v>
      </c>
      <c r="C129" s="15" t="s">
        <v>1330</v>
      </c>
      <c r="D129" t="s">
        <v>72</v>
      </c>
      <c r="E129" s="4" t="s">
        <v>47</v>
      </c>
      <c r="F129" t="s">
        <v>916</v>
      </c>
      <c r="G129" t="s">
        <v>1599</v>
      </c>
      <c r="H129" s="11">
        <v>45657</v>
      </c>
      <c r="I129" s="11">
        <v>45777</v>
      </c>
      <c r="J129" t="s">
        <v>1609</v>
      </c>
      <c r="K129"/>
      <c r="L129" s="12" t="s">
        <v>74</v>
      </c>
      <c r="M129">
        <f>_xlfn.XLOOKUP(Tabelle14[[#This Row],[CAT1]],'Code-ID'!$A$3:$A$8,'Code-ID'!$B$3:$B$8,0,0)</f>
        <v>3</v>
      </c>
      <c r="N129">
        <f>_xlfn.XLOOKUP(Tabelle14[[#This Row],[CAT_2]],Tabelle2[KAT2],Tabelle2[C2],0,0)</f>
        <v>5</v>
      </c>
      <c r="O129">
        <v>1</v>
      </c>
      <c r="P129" s="2">
        <v>22</v>
      </c>
      <c r="Q129" s="2" t="str">
        <f>_xlfn.CONCAT(Tabelle14[[#This Row],[CODE]]," - ",Tabelle14[[#This Row],[ABB]])</f>
        <v>3501 - share of women_twon_district councils</v>
      </c>
    </row>
    <row r="130" spans="1:17" x14ac:dyDescent="0.3">
      <c r="A130" s="14" t="str">
        <f>_xlfn.CONCAT(Tabelle14[[#This Row],[C1]],Tabelle14[[#This Row],[C2]],IF(Tabelle14[[#This Row],[C3]]&lt;=9,_xlfn.CONCAT(0,Tabelle14[[#This Row],[C3]]),Tabelle14[[#This Row],[C3]]))</f>
        <v>3601</v>
      </c>
      <c r="B130" s="14" t="s">
        <v>1085</v>
      </c>
      <c r="C130" s="15" t="s">
        <v>1331</v>
      </c>
      <c r="D130" t="s">
        <v>1577</v>
      </c>
      <c r="E130" s="4" t="s">
        <v>47</v>
      </c>
      <c r="F130" t="s">
        <v>916</v>
      </c>
      <c r="G130" t="s">
        <v>1598</v>
      </c>
      <c r="H130" s="11">
        <v>44926</v>
      </c>
      <c r="I130" s="11">
        <v>45777</v>
      </c>
      <c r="J130" t="s">
        <v>1609</v>
      </c>
      <c r="K130"/>
      <c r="L130" s="12" t="s">
        <v>74</v>
      </c>
      <c r="M130">
        <f>_xlfn.XLOOKUP(Tabelle14[[#This Row],[CAT1]],'Code-ID'!$A$3:$A$8,'Code-ID'!$B$3:$B$8,0,0)</f>
        <v>3</v>
      </c>
      <c r="N130">
        <f>_xlfn.XLOOKUP(Tabelle14[[#This Row],[CAT_2]],Tabelle2[KAT2],Tabelle2[C2],0,0)</f>
        <v>6</v>
      </c>
      <c r="O130">
        <v>1</v>
      </c>
      <c r="P130" s="2">
        <v>22</v>
      </c>
      <c r="Q130" s="2" t="str">
        <f>_xlfn.CONCAT(Tabelle14[[#This Row],[CODE]]," - ",Tabelle14[[#This Row],[ABB]])</f>
        <v>3601 - net inward migration</v>
      </c>
    </row>
    <row r="131" spans="1:17" x14ac:dyDescent="0.3">
      <c r="A131" s="14" t="str">
        <f>_xlfn.CONCAT(Tabelle14[[#This Row],[C1]],Tabelle14[[#This Row],[C2]],IF(Tabelle14[[#This Row],[C3]]&lt;=9,_xlfn.CONCAT(0,Tabelle14[[#This Row],[C3]]),Tabelle14[[#This Row],[C3]]))</f>
        <v>3602</v>
      </c>
      <c r="B131" s="14" t="s">
        <v>1086</v>
      </c>
      <c r="C131" s="15" t="s">
        <v>1332</v>
      </c>
      <c r="D131" t="s">
        <v>1577</v>
      </c>
      <c r="E131" s="4" t="s">
        <v>47</v>
      </c>
      <c r="F131" t="s">
        <v>916</v>
      </c>
      <c r="G131" t="s">
        <v>1598</v>
      </c>
      <c r="H131" s="11">
        <v>44926</v>
      </c>
      <c r="I131" s="11">
        <v>45777</v>
      </c>
      <c r="J131" t="s">
        <v>1609</v>
      </c>
      <c r="K131"/>
      <c r="L131" s="12" t="s">
        <v>74</v>
      </c>
      <c r="M131">
        <f>_xlfn.XLOOKUP(Tabelle14[[#This Row],[CAT1]],'Code-ID'!$A$3:$A$8,'Code-ID'!$B$3:$B$8,0,0)</f>
        <v>3</v>
      </c>
      <c r="N131">
        <f>_xlfn.XLOOKUP(Tabelle14[[#This Row],[CAT_2]],Tabelle2[KAT2],Tabelle2[C2],0,0)</f>
        <v>6</v>
      </c>
      <c r="O131">
        <v>2</v>
      </c>
      <c r="P131" s="2">
        <v>22</v>
      </c>
      <c r="Q131" s="2" t="str">
        <f>_xlfn.CONCAT(Tabelle14[[#This Row],[CODE]]," - ",Tabelle14[[#This Row],[ABB]])</f>
        <v>3602 - net emigration</v>
      </c>
    </row>
    <row r="132" spans="1:17" x14ac:dyDescent="0.3">
      <c r="A132" s="14" t="str">
        <f>_xlfn.CONCAT(Tabelle14[[#This Row],[C1]],Tabelle14[[#This Row],[C2]],IF(Tabelle14[[#This Row],[C3]]&lt;=9,_xlfn.CONCAT(0,Tabelle14[[#This Row],[C3]]),Tabelle14[[#This Row],[C3]]))</f>
        <v>3603</v>
      </c>
      <c r="B132" s="14" t="s">
        <v>1087</v>
      </c>
      <c r="C132" s="15" t="s">
        <v>1333</v>
      </c>
      <c r="D132" t="s">
        <v>1578</v>
      </c>
      <c r="E132" s="4" t="s">
        <v>47</v>
      </c>
      <c r="F132" t="s">
        <v>916</v>
      </c>
      <c r="G132" t="s">
        <v>1598</v>
      </c>
      <c r="H132" s="11">
        <v>44561</v>
      </c>
      <c r="I132" s="11">
        <v>45777</v>
      </c>
      <c r="J132" t="s">
        <v>1609</v>
      </c>
      <c r="K132"/>
      <c r="L132" s="12" t="s">
        <v>74</v>
      </c>
      <c r="M132">
        <f>_xlfn.XLOOKUP(Tabelle14[[#This Row],[CAT1]],'Code-ID'!$A$3:$A$8,'Code-ID'!$B$3:$B$8,0,0)</f>
        <v>3</v>
      </c>
      <c r="N132">
        <f>_xlfn.XLOOKUP(Tabelle14[[#This Row],[CAT_2]],Tabelle2[KAT2],Tabelle2[C2],0,0)</f>
        <v>6</v>
      </c>
      <c r="O132">
        <v>3</v>
      </c>
      <c r="P132" s="2">
        <v>22</v>
      </c>
      <c r="Q132" s="2" t="str">
        <f>_xlfn.CONCAT(Tabelle14[[#This Row],[CODE]]," - ",Tabelle14[[#This Row],[ABB]])</f>
        <v>3603 - family-related migrants</v>
      </c>
    </row>
    <row r="133" spans="1:17" x14ac:dyDescent="0.3">
      <c r="A133" s="14" t="str">
        <f>_xlfn.CONCAT(Tabelle14[[#This Row],[C1]],Tabelle14[[#This Row],[C2]],IF(Tabelle14[[#This Row],[C3]]&lt;=9,_xlfn.CONCAT(0,Tabelle14[[#This Row],[C3]]),Tabelle14[[#This Row],[C3]]))</f>
        <v>3604</v>
      </c>
      <c r="B133" s="14" t="s">
        <v>1088</v>
      </c>
      <c r="C133" s="15" t="s">
        <v>1335</v>
      </c>
      <c r="D133" t="s">
        <v>1578</v>
      </c>
      <c r="E133" s="4" t="s">
        <v>47</v>
      </c>
      <c r="F133" t="s">
        <v>916</v>
      </c>
      <c r="G133" t="s">
        <v>1598</v>
      </c>
      <c r="H133" s="11">
        <v>44561</v>
      </c>
      <c r="I133" s="11">
        <v>45777</v>
      </c>
      <c r="J133" t="s">
        <v>1609</v>
      </c>
      <c r="K133"/>
      <c r="L133" s="12" t="s">
        <v>74</v>
      </c>
      <c r="M133">
        <f>_xlfn.XLOOKUP(Tabelle14[[#This Row],[CAT1]],'Code-ID'!$A$3:$A$8,'Code-ID'!$B$3:$B$8,0,0)</f>
        <v>3</v>
      </c>
      <c r="N133">
        <f>_xlfn.XLOOKUP(Tabelle14[[#This Row],[CAT_2]],Tabelle2[KAT2],Tabelle2[C2],0,0)</f>
        <v>6</v>
      </c>
      <c r="O133" s="2">
        <v>4</v>
      </c>
      <c r="P133" s="2">
        <v>22</v>
      </c>
      <c r="Q133" s="2" t="str">
        <f>_xlfn.CONCAT(Tabelle14[[#This Row],[CODE]]," - ",Tabelle14[[#This Row],[ABB]])</f>
        <v>3604 - education-related migrants</v>
      </c>
    </row>
    <row r="134" spans="1:17" x14ac:dyDescent="0.3">
      <c r="A134" s="14" t="str">
        <f>_xlfn.CONCAT(Tabelle14[[#This Row],[C1]],Tabelle14[[#This Row],[C2]],IF(Tabelle14[[#This Row],[C3]]&lt;=9,_xlfn.CONCAT(0,Tabelle14[[#This Row],[C3]]),Tabelle14[[#This Row],[C3]]))</f>
        <v>3605</v>
      </c>
      <c r="B134" s="14" t="s">
        <v>1089</v>
      </c>
      <c r="C134" s="15" t="s">
        <v>1336</v>
      </c>
      <c r="D134" t="s">
        <v>1578</v>
      </c>
      <c r="E134" s="4" t="s">
        <v>47</v>
      </c>
      <c r="F134" t="s">
        <v>916</v>
      </c>
      <c r="G134" t="s">
        <v>1598</v>
      </c>
      <c r="H134" s="11">
        <v>44561</v>
      </c>
      <c r="I134" s="11">
        <v>45777</v>
      </c>
      <c r="J134" t="s">
        <v>1609</v>
      </c>
      <c r="K134"/>
      <c r="L134" s="12" t="s">
        <v>74</v>
      </c>
      <c r="M134">
        <f>_xlfn.XLOOKUP(Tabelle14[[#This Row],[CAT1]],'Code-ID'!$A$3:$A$8,'Code-ID'!$B$3:$B$8,0,0)</f>
        <v>3</v>
      </c>
      <c r="N134">
        <f>_xlfn.XLOOKUP(Tabelle14[[#This Row],[CAT_2]],Tabelle2[KAT2],Tabelle2[C2],0,0)</f>
        <v>6</v>
      </c>
      <c r="O134" s="2">
        <v>5</v>
      </c>
      <c r="P134" s="2">
        <v>22</v>
      </c>
      <c r="Q134" s="2" t="str">
        <f>_xlfn.CONCAT(Tabelle14[[#This Row],[CODE]]," - ",Tabelle14[[#This Row],[ABB]])</f>
        <v>3605 - career-entry migrants</v>
      </c>
    </row>
    <row r="135" spans="1:17" x14ac:dyDescent="0.3">
      <c r="A135" s="14" t="str">
        <f>_xlfn.CONCAT(Tabelle14[[#This Row],[C1]],Tabelle14[[#This Row],[C2]],IF(Tabelle14[[#This Row],[C3]]&lt;=9,_xlfn.CONCAT(0,Tabelle14[[#This Row],[C3]]),Tabelle14[[#This Row],[C3]]))</f>
        <v>3606</v>
      </c>
      <c r="B135" s="14" t="s">
        <v>1090</v>
      </c>
      <c r="C135" s="15" t="s">
        <v>1334</v>
      </c>
      <c r="D135" t="s">
        <v>1578</v>
      </c>
      <c r="E135" s="4" t="s">
        <v>47</v>
      </c>
      <c r="F135" t="s">
        <v>916</v>
      </c>
      <c r="G135" t="s">
        <v>1598</v>
      </c>
      <c r="H135" s="11">
        <v>44561</v>
      </c>
      <c r="I135" s="11">
        <v>45777</v>
      </c>
      <c r="J135" t="s">
        <v>1609</v>
      </c>
      <c r="K135"/>
      <c r="L135" s="12" t="s">
        <v>74</v>
      </c>
      <c r="M135">
        <f>_xlfn.XLOOKUP(Tabelle14[[#This Row],[CAT1]],'Code-ID'!$A$3:$A$8,'Code-ID'!$B$3:$B$8,0,0)</f>
        <v>3</v>
      </c>
      <c r="N135">
        <f>_xlfn.XLOOKUP(Tabelle14[[#This Row],[CAT_2]],Tabelle2[KAT2],Tabelle2[C2],0,0)</f>
        <v>6</v>
      </c>
      <c r="O135">
        <v>6</v>
      </c>
      <c r="P135" s="2">
        <v>22</v>
      </c>
      <c r="Q135" s="2" t="str">
        <f>_xlfn.CONCAT(Tabelle14[[#This Row],[CODE]]," - ",Tabelle14[[#This Row],[ABB]])</f>
        <v>3606 - labour migrants</v>
      </c>
    </row>
    <row r="136" spans="1:17" x14ac:dyDescent="0.3">
      <c r="A136" s="14" t="str">
        <f>_xlfn.CONCAT(Tabelle14[[#This Row],[C1]],Tabelle14[[#This Row],[C2]],IF(Tabelle14[[#This Row],[C3]]&lt;=9,_xlfn.CONCAT(0,Tabelle14[[#This Row],[C3]]),Tabelle14[[#This Row],[C3]]))</f>
        <v>3607</v>
      </c>
      <c r="B136" s="14" t="s">
        <v>1091</v>
      </c>
      <c r="C136" s="15" t="s">
        <v>1337</v>
      </c>
      <c r="D136" t="s">
        <v>1578</v>
      </c>
      <c r="E136" s="4" t="s">
        <v>47</v>
      </c>
      <c r="F136" t="s">
        <v>916</v>
      </c>
      <c r="G136" t="s">
        <v>1598</v>
      </c>
      <c r="H136" s="11">
        <v>44561</v>
      </c>
      <c r="I136" s="11">
        <v>45777</v>
      </c>
      <c r="J136" t="s">
        <v>1609</v>
      </c>
      <c r="K136"/>
      <c r="L136" s="12" t="s">
        <v>74</v>
      </c>
      <c r="M136">
        <f>_xlfn.XLOOKUP(Tabelle14[[#This Row],[CAT1]],'Code-ID'!$A$3:$A$8,'Code-ID'!$B$3:$B$8,0,0)</f>
        <v>3</v>
      </c>
      <c r="N136">
        <f>_xlfn.XLOOKUP(Tabelle14[[#This Row],[CAT_2]],Tabelle2[KAT2],Tabelle2[C2],0,0)</f>
        <v>6</v>
      </c>
      <c r="O136">
        <v>7</v>
      </c>
      <c r="P136" s="2">
        <v>22</v>
      </c>
      <c r="Q136" s="2" t="str">
        <f>_xlfn.CONCAT(Tabelle14[[#This Row],[CODE]]," - ",Tabelle14[[#This Row],[ABB]])</f>
        <v>3607 - retirement migrants</v>
      </c>
    </row>
    <row r="137" spans="1:17" x14ac:dyDescent="0.3">
      <c r="A137" t="str">
        <f>_xlfn.CONCAT(Tabelle14[[#This Row],[C1]],Tabelle14[[#This Row],[C2]],IF(Tabelle14[[#This Row],[C3]]&lt;=9,_xlfn.CONCAT(0,Tabelle14[[#This Row],[C3]]),Tabelle14[[#This Row],[C3]]))</f>
        <v>3701</v>
      </c>
      <c r="B137" t="s">
        <v>1092</v>
      </c>
      <c r="C137" t="s">
        <v>1338</v>
      </c>
      <c r="D137" t="s">
        <v>1574</v>
      </c>
      <c r="E137" s="4" t="s">
        <v>47</v>
      </c>
      <c r="F137" s="4" t="s">
        <v>916</v>
      </c>
      <c r="G137" s="4" t="s">
        <v>1597</v>
      </c>
      <c r="H137" s="11">
        <v>44926</v>
      </c>
      <c r="I137" s="6">
        <v>45776</v>
      </c>
      <c r="J137" s="4" t="s">
        <v>1609</v>
      </c>
      <c r="K137" s="4"/>
      <c r="L137" s="4" t="s">
        <v>64</v>
      </c>
      <c r="M137" s="19">
        <f>_xlfn.XLOOKUP(Tabelle14[[#This Row],[CAT1]],'Code-ID'!$A$3:$A$8,'Code-ID'!$B$3:$B$8,0,0)</f>
        <v>3</v>
      </c>
      <c r="N137" s="4">
        <f>_xlfn.XLOOKUP(Tabelle14[[#This Row],[CAT_2]],Tabelle2[KAT2],Tabelle2[C2],0,0)</f>
        <v>7</v>
      </c>
      <c r="O137" s="4">
        <v>1</v>
      </c>
      <c r="P137" s="2">
        <v>16</v>
      </c>
      <c r="Q137" s="2" t="str">
        <f>_xlfn.CONCAT(Tabelle14[[#This Row],[CODE]]," - ",Tabelle14[[#This Row],[ABB]])</f>
        <v>3701 - criminal offences</v>
      </c>
    </row>
    <row r="138" spans="1:17" x14ac:dyDescent="0.3">
      <c r="A138" t="str">
        <f>_xlfn.CONCAT(Tabelle14[[#This Row],[C1]],Tabelle14[[#This Row],[C2]],IF(Tabelle14[[#This Row],[C3]]&lt;=9,_xlfn.CONCAT(0,Tabelle14[[#This Row],[C3]]),Tabelle14[[#This Row],[C3]]))</f>
        <v>3702</v>
      </c>
      <c r="B138" t="s">
        <v>1093</v>
      </c>
      <c r="C138" t="s">
        <v>1339</v>
      </c>
      <c r="D138" t="s">
        <v>1574</v>
      </c>
      <c r="E138" s="4" t="s">
        <v>47</v>
      </c>
      <c r="F138" s="4" t="s">
        <v>916</v>
      </c>
      <c r="G138" s="4" t="s">
        <v>1597</v>
      </c>
      <c r="H138" s="11">
        <v>44926</v>
      </c>
      <c r="I138" s="6">
        <v>45776</v>
      </c>
      <c r="J138" s="4" t="s">
        <v>1609</v>
      </c>
      <c r="K138" s="4"/>
      <c r="L138" s="4" t="s">
        <v>64</v>
      </c>
      <c r="M138" s="19">
        <f>_xlfn.XLOOKUP(Tabelle14[[#This Row],[CAT1]],'Code-ID'!$A$3:$A$8,'Code-ID'!$B$3:$B$8,0,0)</f>
        <v>3</v>
      </c>
      <c r="N138" s="4">
        <f>_xlfn.XLOOKUP(Tabelle14[[#This Row],[CAT_2]],Tabelle2[KAT2],Tabelle2[C2],0,0)</f>
        <v>7</v>
      </c>
      <c r="O138" s="4">
        <v>2</v>
      </c>
      <c r="P138" s="2">
        <v>16</v>
      </c>
      <c r="Q138" s="2" t="str">
        <f>_xlfn.CONCAT(Tabelle14[[#This Row],[CODE]]," - ",Tabelle14[[#This Row],[ABB]])</f>
        <v>3702 - residential burglaries</v>
      </c>
    </row>
    <row r="139" spans="1:17" x14ac:dyDescent="0.3">
      <c r="A139" s="3" t="str">
        <f>_xlfn.CONCAT(Tabelle14[[#This Row],[C1]],Tabelle14[[#This Row],[C2]],IF(Tabelle14[[#This Row],[C3]]&lt;=9,_xlfn.CONCAT(0,Tabelle14[[#This Row],[C3]]),Tabelle14[[#This Row],[C3]]))</f>
        <v>4101</v>
      </c>
      <c r="B139" s="3" t="s">
        <v>1094</v>
      </c>
      <c r="C139" s="4" t="s">
        <v>1340</v>
      </c>
      <c r="D139" s="4" t="s">
        <v>71</v>
      </c>
      <c r="E139" s="4" t="s">
        <v>47</v>
      </c>
      <c r="F139" s="4" t="s">
        <v>1585</v>
      </c>
      <c r="G139" s="4" t="s">
        <v>1596</v>
      </c>
      <c r="H139" s="5">
        <v>44926</v>
      </c>
      <c r="I139" s="6">
        <v>45769</v>
      </c>
      <c r="J139" s="4" t="s">
        <v>1609</v>
      </c>
      <c r="K139" s="4"/>
      <c r="L139" s="4" t="s">
        <v>64</v>
      </c>
      <c r="M139" s="19">
        <f>_xlfn.XLOOKUP(Tabelle14[[#This Row],[CAT1]],'Code-ID'!$A$3:$A$8,'Code-ID'!$B$3:$B$8,0,0)</f>
        <v>4</v>
      </c>
      <c r="N139" s="4">
        <f>_xlfn.XLOOKUP(Tabelle14[[#This Row],[CAT_2]],Tabelle2[KAT2],Tabelle2[C2],0,0)</f>
        <v>1</v>
      </c>
      <c r="O139" s="4">
        <v>1</v>
      </c>
      <c r="P139" s="2">
        <v>19</v>
      </c>
      <c r="Q139" s="2" t="str">
        <f>_xlfn.CONCAT(Tabelle14[[#This Row],[CODE]]," - ",Tabelle14[[#This Row],[ABB]])</f>
        <v>4101 - GDP_per_employed_person</v>
      </c>
    </row>
    <row r="140" spans="1:17" x14ac:dyDescent="0.3">
      <c r="A140" t="str">
        <f>_xlfn.CONCAT(Tabelle14[[#This Row],[C1]],Tabelle14[[#This Row],[C2]],IF(Tabelle14[[#This Row],[C3]]&lt;=9,_xlfn.CONCAT(0,Tabelle14[[#This Row],[C3]]),Tabelle14[[#This Row],[C3]]))</f>
        <v>4102</v>
      </c>
      <c r="B140" t="s">
        <v>1095</v>
      </c>
      <c r="C140" s="15" t="s">
        <v>1341</v>
      </c>
      <c r="D140" s="4" t="s">
        <v>71</v>
      </c>
      <c r="E140" s="4" t="s">
        <v>47</v>
      </c>
      <c r="F140" t="s">
        <v>1585</v>
      </c>
      <c r="G140" s="4" t="s">
        <v>1596</v>
      </c>
      <c r="H140" s="11">
        <v>44561</v>
      </c>
      <c r="I140" s="11">
        <v>45777</v>
      </c>
      <c r="J140" s="4" t="s">
        <v>813</v>
      </c>
      <c r="K140"/>
      <c r="L140" s="12" t="s">
        <v>74</v>
      </c>
      <c r="M140">
        <f>_xlfn.XLOOKUP(Tabelle14[[#This Row],[CAT1]],'Code-ID'!$A$3:$A$8,'Code-ID'!$B$3:$B$8,0,0)</f>
        <v>4</v>
      </c>
      <c r="N140">
        <f>_xlfn.XLOOKUP(Tabelle14[[#This Row],[CAT_2]],Tabelle2[KAT2],Tabelle2[C2],0,0)</f>
        <v>1</v>
      </c>
      <c r="O140">
        <v>2</v>
      </c>
      <c r="P140" s="2">
        <v>30</v>
      </c>
      <c r="Q140" s="2" t="str">
        <f>_xlfn.CONCAT(Tabelle14[[#This Row],[CODE]]," - ",Tabelle14[[#This Row],[ABB]])</f>
        <v>4102 - purchasing_power</v>
      </c>
    </row>
    <row r="141" spans="1:17" x14ac:dyDescent="0.3">
      <c r="A141" s="3" t="str">
        <f>_xlfn.CONCAT(Tabelle14[[#This Row],[C1]],Tabelle14[[#This Row],[C2]],IF(Tabelle14[[#This Row],[C3]]&lt;=9,_xlfn.CONCAT(0,Tabelle14[[#This Row],[C3]]),Tabelle14[[#This Row],[C3]]))</f>
        <v>4103</v>
      </c>
      <c r="B141" s="3" t="s">
        <v>1096</v>
      </c>
      <c r="C141" s="4" t="s">
        <v>1342</v>
      </c>
      <c r="D141" s="4" t="s">
        <v>1560</v>
      </c>
      <c r="E141" s="4" t="s">
        <v>47</v>
      </c>
      <c r="F141" s="4" t="s">
        <v>1585</v>
      </c>
      <c r="G141" s="4" t="s">
        <v>1596</v>
      </c>
      <c r="H141" s="5">
        <v>44926</v>
      </c>
      <c r="I141" s="6">
        <v>45769</v>
      </c>
      <c r="J141" s="4" t="s">
        <v>813</v>
      </c>
      <c r="K141" s="4"/>
      <c r="L141" s="4" t="s">
        <v>64</v>
      </c>
      <c r="M141" s="19">
        <f>_xlfn.XLOOKUP(Tabelle14[[#This Row],[CAT1]],'Code-ID'!$A$3:$A$8,'Code-ID'!$B$3:$B$8,0,0)</f>
        <v>4</v>
      </c>
      <c r="N141" s="4">
        <f>_xlfn.XLOOKUP(Tabelle14[[#This Row],[CAT_2]],Tabelle2[KAT2],Tabelle2[C2],0,0)</f>
        <v>1</v>
      </c>
      <c r="O141" s="4">
        <v>3</v>
      </c>
      <c r="P141" s="2">
        <v>18</v>
      </c>
      <c r="Q141" s="2" t="str">
        <f>_xlfn.CONCAT(Tabelle14[[#This Row],[CODE]]," - ",Tabelle14[[#This Row],[ABB]])</f>
        <v>4103 - tax_revenue_capacity</v>
      </c>
    </row>
    <row r="142" spans="1:17" x14ac:dyDescent="0.3">
      <c r="A142" t="str">
        <f>_xlfn.CONCAT(Tabelle14[[#This Row],[C1]],Tabelle14[[#This Row],[C2]],IF(Tabelle14[[#This Row],[C3]]&lt;=9,_xlfn.CONCAT(0,Tabelle14[[#This Row],[C3]]),Tabelle14[[#This Row],[C3]]))</f>
        <v>4104</v>
      </c>
      <c r="B142" t="s">
        <v>1097</v>
      </c>
      <c r="C142" s="15" t="s">
        <v>1343</v>
      </c>
      <c r="D142" t="s">
        <v>1560</v>
      </c>
      <c r="E142" s="4" t="s">
        <v>47</v>
      </c>
      <c r="F142" t="s">
        <v>1585</v>
      </c>
      <c r="G142" s="4" t="s">
        <v>1596</v>
      </c>
      <c r="H142" s="11">
        <v>43830</v>
      </c>
      <c r="I142" s="11">
        <v>45777</v>
      </c>
      <c r="J142" s="4" t="s">
        <v>813</v>
      </c>
      <c r="K142"/>
      <c r="L142" s="12" t="s">
        <v>74</v>
      </c>
      <c r="M142">
        <f>_xlfn.XLOOKUP(Tabelle14[[#This Row],[CAT1]],'Code-ID'!$A$3:$A$8,'Code-ID'!$B$3:$B$8,0,0)</f>
        <v>4</v>
      </c>
      <c r="N142">
        <f>_xlfn.XLOOKUP(Tabelle14[[#This Row],[CAT_2]],Tabelle2[KAT2],Tabelle2[C2],0,0)</f>
        <v>1</v>
      </c>
      <c r="O142">
        <v>4</v>
      </c>
      <c r="P142" s="2">
        <v>23</v>
      </c>
      <c r="Q142" s="2" t="str">
        <f>_xlfn.CONCAT(Tabelle14[[#This Row],[CODE]]," - ",Tabelle14[[#This Row],[ABB]])</f>
        <v>4104 - business_tax</v>
      </c>
    </row>
    <row r="143" spans="1:17" x14ac:dyDescent="0.3">
      <c r="A143" s="14" t="str">
        <f>_xlfn.CONCAT(Tabelle14[[#This Row],[C1]],Tabelle14[[#This Row],[C2]],IF(Tabelle14[[#This Row],[C3]]&lt;=9,_xlfn.CONCAT(0,Tabelle14[[#This Row],[C3]]),Tabelle14[[#This Row],[C3]]))</f>
        <v>4201</v>
      </c>
      <c r="B143" s="14" t="s">
        <v>1098</v>
      </c>
      <c r="C143" s="15" t="s">
        <v>1344</v>
      </c>
      <c r="D143" t="s">
        <v>72</v>
      </c>
      <c r="E143" s="4" t="s">
        <v>47</v>
      </c>
      <c r="F143" t="s">
        <v>1585</v>
      </c>
      <c r="G143" s="4" t="s">
        <v>1595</v>
      </c>
      <c r="H143" s="11">
        <v>44561</v>
      </c>
      <c r="I143" s="11">
        <v>45777</v>
      </c>
      <c r="J143" t="s">
        <v>1609</v>
      </c>
      <c r="K143"/>
      <c r="L143" s="12" t="s">
        <v>74</v>
      </c>
      <c r="M143">
        <f>_xlfn.XLOOKUP(Tabelle14[[#This Row],[CAT1]],'Code-ID'!$A$3:$A$8,'Code-ID'!$B$3:$B$8,0,0)</f>
        <v>4</v>
      </c>
      <c r="N143">
        <f>_xlfn.XLOOKUP(Tabelle14[[#This Row],[CAT_2]],Tabelle2[KAT2],Tabelle2[C2],0,0)</f>
        <v>2</v>
      </c>
      <c r="O143">
        <v>1</v>
      </c>
      <c r="P143" s="2">
        <v>22</v>
      </c>
      <c r="Q143" s="2" t="str">
        <f>_xlfn.CONCAT(Tabelle14[[#This Row],[CODE]]," - ",Tabelle14[[#This Row],[ABB]])</f>
        <v>4201 - industrial_share</v>
      </c>
    </row>
    <row r="144" spans="1:17" x14ac:dyDescent="0.3">
      <c r="A144" s="14" t="str">
        <f>_xlfn.CONCAT(Tabelle14[[#This Row],[C1]],Tabelle14[[#This Row],[C2]],IF(Tabelle14[[#This Row],[C3]]&lt;=9,_xlfn.CONCAT(0,Tabelle14[[#This Row],[C3]]),Tabelle14[[#This Row],[C3]]))</f>
        <v>4202</v>
      </c>
      <c r="B144" s="14" t="s">
        <v>1099</v>
      </c>
      <c r="C144" s="15" t="s">
        <v>1345</v>
      </c>
      <c r="D144" t="s">
        <v>72</v>
      </c>
      <c r="E144" s="4" t="s">
        <v>47</v>
      </c>
      <c r="F144" t="s">
        <v>1585</v>
      </c>
      <c r="G144" s="4" t="s">
        <v>1595</v>
      </c>
      <c r="H144" s="11">
        <v>44561</v>
      </c>
      <c r="I144" s="11">
        <v>45777</v>
      </c>
      <c r="J144" t="s">
        <v>1609</v>
      </c>
      <c r="K144"/>
      <c r="L144" s="12" t="s">
        <v>74</v>
      </c>
      <c r="M144">
        <f>_xlfn.XLOOKUP(Tabelle14[[#This Row],[CAT1]],'Code-ID'!$A$3:$A$8,'Code-ID'!$B$3:$B$8,0,0)</f>
        <v>4</v>
      </c>
      <c r="N144">
        <f>_xlfn.XLOOKUP(Tabelle14[[#This Row],[CAT_2]],Tabelle2[KAT2],Tabelle2[C2],0,0)</f>
        <v>2</v>
      </c>
      <c r="O144">
        <v>2</v>
      </c>
      <c r="P144" s="2">
        <v>22</v>
      </c>
      <c r="Q144" s="2" t="str">
        <f>_xlfn.CONCAT(Tabelle14[[#This Row],[CODE]]," - ",Tabelle14[[#This Row],[ABB]])</f>
        <v>4202 - service_sector_share</v>
      </c>
    </row>
    <row r="145" spans="1:17" x14ac:dyDescent="0.3">
      <c r="A145" s="14" t="str">
        <f>_xlfn.CONCAT(Tabelle14[[#This Row],[C1]],Tabelle14[[#This Row],[C2]],IF(Tabelle14[[#This Row],[C3]]&lt;=9,_xlfn.CONCAT(0,Tabelle14[[#This Row],[C3]]),Tabelle14[[#This Row],[C3]]))</f>
        <v>4203</v>
      </c>
      <c r="B145" s="14" t="s">
        <v>1100</v>
      </c>
      <c r="C145" s="15" t="s">
        <v>1346</v>
      </c>
      <c r="D145" t="s">
        <v>72</v>
      </c>
      <c r="E145" s="4" t="s">
        <v>47</v>
      </c>
      <c r="F145" t="s">
        <v>1585</v>
      </c>
      <c r="G145" s="4" t="s">
        <v>1595</v>
      </c>
      <c r="H145" s="11">
        <v>44926</v>
      </c>
      <c r="I145" s="11">
        <v>45777</v>
      </c>
      <c r="J145" t="s">
        <v>1609</v>
      </c>
      <c r="K145"/>
      <c r="L145" s="12" t="s">
        <v>74</v>
      </c>
      <c r="M145">
        <f>_xlfn.XLOOKUP(Tabelle14[[#This Row],[CAT1]],'Code-ID'!$A$3:$A$8,'Code-ID'!$B$3:$B$8,0,0)</f>
        <v>4</v>
      </c>
      <c r="N145">
        <f>_xlfn.XLOOKUP(Tabelle14[[#This Row],[CAT_2]],Tabelle2[KAT2],Tabelle2[C2],0,0)</f>
        <v>2</v>
      </c>
      <c r="O145">
        <v>3</v>
      </c>
      <c r="P145" s="2">
        <v>22</v>
      </c>
      <c r="Q145" s="2" t="str">
        <f>_xlfn.CONCAT(Tabelle14[[#This Row],[CODE]]," - ",Tabelle14[[#This Row],[ABB]])</f>
        <v>4203 - large_companies</v>
      </c>
    </row>
    <row r="146" spans="1:17" x14ac:dyDescent="0.3">
      <c r="A146" s="14" t="str">
        <f>_xlfn.CONCAT(Tabelle14[[#This Row],[C1]],Tabelle14[[#This Row],[C2]],IF(Tabelle14[[#This Row],[C3]]&lt;=9,_xlfn.CONCAT(0,Tabelle14[[#This Row],[C3]]),Tabelle14[[#This Row],[C3]]))</f>
        <v>4204</v>
      </c>
      <c r="B146" s="14" t="s">
        <v>1101</v>
      </c>
      <c r="C146" s="15" t="s">
        <v>1347</v>
      </c>
      <c r="D146" t="s">
        <v>72</v>
      </c>
      <c r="E146" s="4" t="s">
        <v>47</v>
      </c>
      <c r="F146" t="s">
        <v>1585</v>
      </c>
      <c r="G146" s="4" t="s">
        <v>1595</v>
      </c>
      <c r="H146" s="11">
        <v>44926</v>
      </c>
      <c r="I146" s="11">
        <v>45777</v>
      </c>
      <c r="J146" t="s">
        <v>1609</v>
      </c>
      <c r="K146"/>
      <c r="L146" s="12" t="s">
        <v>74</v>
      </c>
      <c r="M146">
        <f>_xlfn.XLOOKUP(Tabelle14[[#This Row],[CAT1]],'Code-ID'!$A$3:$A$8,'Code-ID'!$B$3:$B$8,0,0)</f>
        <v>4</v>
      </c>
      <c r="N146">
        <f>_xlfn.XLOOKUP(Tabelle14[[#This Row],[CAT_2]],Tabelle2[KAT2],Tabelle2[C2],0,0)</f>
        <v>2</v>
      </c>
      <c r="O146">
        <v>4</v>
      </c>
      <c r="P146" s="2">
        <v>22</v>
      </c>
      <c r="Q146" s="2" t="str">
        <f>_xlfn.CONCAT(Tabelle14[[#This Row],[CODE]]," - ",Tabelle14[[#This Row],[ABB]])</f>
        <v>4204 - employees_construction_sector</v>
      </c>
    </row>
    <row r="147" spans="1:17" x14ac:dyDescent="0.3">
      <c r="A147" s="14" t="str">
        <f>_xlfn.CONCAT(Tabelle14[[#This Row],[C1]],Tabelle14[[#This Row],[C2]],IF(Tabelle14[[#This Row],[C3]]&lt;=9,_xlfn.CONCAT(0,Tabelle14[[#This Row],[C3]]),Tabelle14[[#This Row],[C3]]))</f>
        <v>4205</v>
      </c>
      <c r="B147" s="14" t="s">
        <v>1102</v>
      </c>
      <c r="C147" s="15" t="s">
        <v>1348</v>
      </c>
      <c r="D147" t="s">
        <v>72</v>
      </c>
      <c r="E147" s="4" t="s">
        <v>47</v>
      </c>
      <c r="F147" t="s">
        <v>1585</v>
      </c>
      <c r="G147" s="4" t="s">
        <v>1595</v>
      </c>
      <c r="H147" s="11">
        <v>44561</v>
      </c>
      <c r="I147" s="11">
        <v>45777</v>
      </c>
      <c r="J147" t="s">
        <v>1609</v>
      </c>
      <c r="K147"/>
      <c r="L147" s="12" t="s">
        <v>74</v>
      </c>
      <c r="M147">
        <f>_xlfn.XLOOKUP(Tabelle14[[#This Row],[CAT1]],'Code-ID'!$A$3:$A$8,'Code-ID'!$B$3:$B$8,0,0)</f>
        <v>4</v>
      </c>
      <c r="N147">
        <f>_xlfn.XLOOKUP(Tabelle14[[#This Row],[CAT_2]],Tabelle2[KAT2],Tabelle2[C2],0,0)</f>
        <v>2</v>
      </c>
      <c r="O147">
        <v>5</v>
      </c>
      <c r="P147" s="2">
        <v>22</v>
      </c>
      <c r="Q147" s="2" t="str">
        <f>_xlfn.CONCAT(Tabelle14[[#This Row],[CODE]]," - ",Tabelle14[[#This Row],[ABB]])</f>
        <v>4205 - employees_craft_sector</v>
      </c>
    </row>
    <row r="148" spans="1:17" x14ac:dyDescent="0.3">
      <c r="A148" s="14" t="str">
        <f>_xlfn.CONCAT(Tabelle14[[#This Row],[C1]],Tabelle14[[#This Row],[C2]],IF(Tabelle14[[#This Row],[C3]]&lt;=9,_xlfn.CONCAT(0,Tabelle14[[#This Row],[C3]]),Tabelle14[[#This Row],[C3]]))</f>
        <v>4206</v>
      </c>
      <c r="B148" s="14" t="s">
        <v>1103</v>
      </c>
      <c r="C148" s="15" t="s">
        <v>1349</v>
      </c>
      <c r="D148" t="s">
        <v>72</v>
      </c>
      <c r="E148" s="4" t="s">
        <v>47</v>
      </c>
      <c r="F148" t="s">
        <v>1585</v>
      </c>
      <c r="G148" s="4" t="s">
        <v>1595</v>
      </c>
      <c r="H148" s="11">
        <v>44926</v>
      </c>
      <c r="I148" s="11">
        <v>45777</v>
      </c>
      <c r="J148" t="s">
        <v>1609</v>
      </c>
      <c r="K148"/>
      <c r="L148" s="12" t="s">
        <v>74</v>
      </c>
      <c r="M148">
        <f>_xlfn.XLOOKUP(Tabelle14[[#This Row],[CAT1]],'Code-ID'!$A$3:$A$8,'Code-ID'!$B$3:$B$8,0,0)</f>
        <v>4</v>
      </c>
      <c r="N148">
        <f>_xlfn.XLOOKUP(Tabelle14[[#This Row],[CAT_2]],Tabelle2[KAT2],Tabelle2[C2],0,0)</f>
        <v>2</v>
      </c>
      <c r="O148">
        <v>6</v>
      </c>
      <c r="P148" s="2">
        <v>22</v>
      </c>
      <c r="Q148" s="2" t="str">
        <f>_xlfn.CONCAT(Tabelle14[[#This Row],[CODE]]," - ",Tabelle14[[#This Row],[ABB]])</f>
        <v>4206 - employees_business_services</v>
      </c>
    </row>
    <row r="149" spans="1:17" x14ac:dyDescent="0.3">
      <c r="A149" s="14" t="str">
        <f>_xlfn.CONCAT(Tabelle14[[#This Row],[C1]],Tabelle14[[#This Row],[C2]],IF(Tabelle14[[#This Row],[C3]]&lt;=9,_xlfn.CONCAT(0,Tabelle14[[#This Row],[C3]]),Tabelle14[[#This Row],[C3]]))</f>
        <v>4207</v>
      </c>
      <c r="B149" s="14" t="s">
        <v>1104</v>
      </c>
      <c r="C149" s="15" t="s">
        <v>1350</v>
      </c>
      <c r="D149" t="s">
        <v>72</v>
      </c>
      <c r="E149" s="4" t="s">
        <v>47</v>
      </c>
      <c r="F149" t="s">
        <v>1585</v>
      </c>
      <c r="G149" s="4" t="s">
        <v>1595</v>
      </c>
      <c r="H149" s="11">
        <v>44926</v>
      </c>
      <c r="I149" s="11">
        <v>45777</v>
      </c>
      <c r="J149" t="s">
        <v>1609</v>
      </c>
      <c r="K149"/>
      <c r="L149" s="12" t="s">
        <v>74</v>
      </c>
      <c r="M149">
        <f>_xlfn.XLOOKUP(Tabelle14[[#This Row],[CAT1]],'Code-ID'!$A$3:$A$8,'Code-ID'!$B$3:$B$8,0,0)</f>
        <v>4</v>
      </c>
      <c r="N149">
        <f>_xlfn.XLOOKUP(Tabelle14[[#This Row],[CAT_2]],Tabelle2[KAT2],Tabelle2[C2],0,0)</f>
        <v>2</v>
      </c>
      <c r="O149">
        <v>7</v>
      </c>
      <c r="P149" s="2">
        <v>22</v>
      </c>
      <c r="Q149" s="2" t="str">
        <f>_xlfn.CONCAT(Tabelle14[[#This Row],[CODE]]," - ",Tabelle14[[#This Row],[ABB]])</f>
        <v>4207 - employees_IT_scientific_services</v>
      </c>
    </row>
    <row r="150" spans="1:17" x14ac:dyDescent="0.3">
      <c r="A150" s="14" t="str">
        <f>_xlfn.CONCAT(Tabelle14[[#This Row],[C1]],Tabelle14[[#This Row],[C2]],IF(Tabelle14[[#This Row],[C3]]&lt;=9,_xlfn.CONCAT(0,Tabelle14[[#This Row],[C3]]),Tabelle14[[#This Row],[C3]]))</f>
        <v>4208</v>
      </c>
      <c r="B150" s="14" t="s">
        <v>1105</v>
      </c>
      <c r="C150" s="15" t="s">
        <v>1351</v>
      </c>
      <c r="D150" t="s">
        <v>72</v>
      </c>
      <c r="E150" s="4" t="s">
        <v>47</v>
      </c>
      <c r="F150" t="s">
        <v>1585</v>
      </c>
      <c r="G150" s="4" t="s">
        <v>1595</v>
      </c>
      <c r="H150" s="11">
        <v>44926</v>
      </c>
      <c r="I150" s="11">
        <v>45777</v>
      </c>
      <c r="J150" t="s">
        <v>1609</v>
      </c>
      <c r="K150"/>
      <c r="L150" s="12" t="s">
        <v>74</v>
      </c>
      <c r="M150">
        <f>_xlfn.XLOOKUP(Tabelle14[[#This Row],[CAT1]],'Code-ID'!$A$3:$A$8,'Code-ID'!$B$3:$B$8,0,0)</f>
        <v>4</v>
      </c>
      <c r="N150">
        <f>_xlfn.XLOOKUP(Tabelle14[[#This Row],[CAT_2]],Tabelle2[KAT2],Tabelle2[C2],0,0)</f>
        <v>2</v>
      </c>
      <c r="O150">
        <v>8</v>
      </c>
      <c r="P150" s="2">
        <v>22</v>
      </c>
      <c r="Q150" s="2" t="str">
        <f>_xlfn.CONCAT(Tabelle14[[#This Row],[CODE]]," - ",Tabelle14[[#This Row],[ABB]])</f>
        <v>4208 - employees_knowledge_intensive_industries</v>
      </c>
    </row>
    <row r="151" spans="1:17" x14ac:dyDescent="0.3">
      <c r="A151" s="14" t="str">
        <f>_xlfn.CONCAT(Tabelle14[[#This Row],[C1]],Tabelle14[[#This Row],[C2]],IF(Tabelle14[[#This Row],[C3]]&lt;=9,_xlfn.CONCAT(0,Tabelle14[[#This Row],[C3]]),Tabelle14[[#This Row],[C3]]))</f>
        <v>4209</v>
      </c>
      <c r="B151" s="14" t="s">
        <v>1106</v>
      </c>
      <c r="C151" s="15" t="s">
        <v>1352</v>
      </c>
      <c r="D151" t="s">
        <v>72</v>
      </c>
      <c r="E151" s="4" t="s">
        <v>47</v>
      </c>
      <c r="F151" t="s">
        <v>1585</v>
      </c>
      <c r="G151" s="4" t="s">
        <v>1595</v>
      </c>
      <c r="H151" s="11">
        <v>44926</v>
      </c>
      <c r="I151" s="11">
        <v>45777</v>
      </c>
      <c r="J151" t="s">
        <v>1609</v>
      </c>
      <c r="K151"/>
      <c r="L151" s="12" t="s">
        <v>74</v>
      </c>
      <c r="M151">
        <f>_xlfn.XLOOKUP(Tabelle14[[#This Row],[CAT1]],'Code-ID'!$A$3:$A$8,'Code-ID'!$B$3:$B$8,0,0)</f>
        <v>4</v>
      </c>
      <c r="N151">
        <f>_xlfn.XLOOKUP(Tabelle14[[#This Row],[CAT_2]],Tabelle2[KAT2],Tabelle2[C2],0,0)</f>
        <v>2</v>
      </c>
      <c r="O151">
        <v>9</v>
      </c>
      <c r="P151" s="2">
        <v>22</v>
      </c>
      <c r="Q151" s="2" t="str">
        <f>_xlfn.CONCAT(Tabelle14[[#This Row],[CODE]]," - ",Tabelle14[[#This Row],[ABB]])</f>
        <v>4209 - employees_creative_industries</v>
      </c>
    </row>
    <row r="152" spans="1:17" x14ac:dyDescent="0.3">
      <c r="A152" s="3" t="str">
        <f>_xlfn.CONCAT(Tabelle14[[#This Row],[C1]],Tabelle14[[#This Row],[C2]],IF(Tabelle14[[#This Row],[C3]]&lt;=9,_xlfn.CONCAT(0,Tabelle14[[#This Row],[C3]]),Tabelle14[[#This Row],[C3]]))</f>
        <v>4301</v>
      </c>
      <c r="B152" s="3" t="s">
        <v>805</v>
      </c>
      <c r="C152" s="4" t="s">
        <v>1353</v>
      </c>
      <c r="D152" s="4" t="s">
        <v>52</v>
      </c>
      <c r="E152" s="4" t="s">
        <v>47</v>
      </c>
      <c r="F152" s="4" t="s">
        <v>1585</v>
      </c>
      <c r="G152" s="4" t="s">
        <v>1594</v>
      </c>
      <c r="H152" s="8">
        <v>2021</v>
      </c>
      <c r="I152" s="6">
        <v>45769</v>
      </c>
      <c r="J152" s="4" t="s">
        <v>1609</v>
      </c>
      <c r="K152" s="4"/>
      <c r="L152" s="7" t="s">
        <v>53</v>
      </c>
      <c r="M152" s="19">
        <f>_xlfn.XLOOKUP(Tabelle14[[#This Row],[CAT1]],'Code-ID'!$A$3:$A$8,'Code-ID'!$B$3:$B$8,0,0)</f>
        <v>4</v>
      </c>
      <c r="N152" s="4">
        <f>_xlfn.XLOOKUP(Tabelle14[[#This Row],[CAT_2]],Tabelle2[KAT2],Tabelle2[C2],0,0)</f>
        <v>3</v>
      </c>
      <c r="O152" s="4">
        <v>1</v>
      </c>
      <c r="P152">
        <v>36</v>
      </c>
      <c r="Q152" s="2" t="str">
        <f>_xlfn.CONCAT(Tabelle14[[#This Row],[CODE]]," - ",Tabelle14[[#This Row],[ABB]])</f>
        <v>4301 - income</v>
      </c>
    </row>
    <row r="153" spans="1:17" x14ac:dyDescent="0.3">
      <c r="A153" s="14" t="str">
        <f>_xlfn.CONCAT(Tabelle14[[#This Row],[C1]],Tabelle14[[#This Row],[C2]],IF(Tabelle14[[#This Row],[C3]]&lt;=9,_xlfn.CONCAT(0,Tabelle14[[#This Row],[C3]]),Tabelle14[[#This Row],[C3]]))</f>
        <v>4302</v>
      </c>
      <c r="B153" s="14" t="s">
        <v>1107</v>
      </c>
      <c r="C153" s="15" t="s">
        <v>1354</v>
      </c>
      <c r="D153" t="s">
        <v>76</v>
      </c>
      <c r="E153" s="4" t="s">
        <v>47</v>
      </c>
      <c r="F153" t="s">
        <v>1585</v>
      </c>
      <c r="G153" t="s">
        <v>1594</v>
      </c>
      <c r="H153" s="11">
        <v>44561</v>
      </c>
      <c r="I153" s="11">
        <v>45777</v>
      </c>
      <c r="J153" t="s">
        <v>1609</v>
      </c>
      <c r="K153"/>
      <c r="L153" s="12" t="s">
        <v>74</v>
      </c>
      <c r="M153">
        <f>_xlfn.XLOOKUP(Tabelle14[[#This Row],[CAT1]],'Code-ID'!$A$3:$A$8,'Code-ID'!$B$3:$B$8,0,0)</f>
        <v>4</v>
      </c>
      <c r="N153">
        <f>_xlfn.XLOOKUP(Tabelle14[[#This Row],[CAT_2]],Tabelle2[KAT2],Tabelle2[C2],0,0)</f>
        <v>3</v>
      </c>
      <c r="O153" s="2">
        <v>2</v>
      </c>
      <c r="P153" s="2">
        <v>22</v>
      </c>
      <c r="Q153" s="2" t="str">
        <f>_xlfn.CONCAT(Tabelle14[[#This Row],[CODE]]," - ",Tabelle14[[#This Row],[ABB]])</f>
        <v>4302 - median_income</v>
      </c>
    </row>
    <row r="154" spans="1:17" x14ac:dyDescent="0.3">
      <c r="A154" s="3" t="str">
        <f>_xlfn.CONCAT(Tabelle14[[#This Row],[C1]],Tabelle14[[#This Row],[C2]],IF(Tabelle14[[#This Row],[C3]]&lt;=9,_xlfn.CONCAT(0,Tabelle14[[#This Row],[C3]]),Tabelle14[[#This Row],[C3]]))</f>
        <v>4303</v>
      </c>
      <c r="B154" s="3" t="s">
        <v>1108</v>
      </c>
      <c r="C154" s="4" t="s">
        <v>1355</v>
      </c>
      <c r="D154" s="4" t="s">
        <v>65</v>
      </c>
      <c r="E154" s="4" t="s">
        <v>47</v>
      </c>
      <c r="F154" s="4" t="s">
        <v>1585</v>
      </c>
      <c r="G154" s="4" t="s">
        <v>1594</v>
      </c>
      <c r="H154" s="5">
        <v>44561</v>
      </c>
      <c r="I154" s="6">
        <v>45769</v>
      </c>
      <c r="J154" s="4" t="s">
        <v>1609</v>
      </c>
      <c r="K154" s="4"/>
      <c r="L154" s="4" t="s">
        <v>64</v>
      </c>
      <c r="M154" s="19">
        <f>_xlfn.XLOOKUP(Tabelle14[[#This Row],[CAT1]],'Code-ID'!$A$3:$A$8,'Code-ID'!$B$3:$B$8,0,0)</f>
        <v>4</v>
      </c>
      <c r="N154" s="4">
        <f>_xlfn.XLOOKUP(Tabelle14[[#This Row],[CAT_2]],Tabelle2[KAT2],Tabelle2[C2],0,0)</f>
        <v>3</v>
      </c>
      <c r="O154" s="4">
        <v>3</v>
      </c>
      <c r="P154" s="2">
        <v>16</v>
      </c>
      <c r="Q154" s="2" t="str">
        <f>_xlfn.CONCAT(Tabelle14[[#This Row],[CODE]]," - ",Tabelle14[[#This Row],[ABB]])</f>
        <v>4303 - household_income</v>
      </c>
    </row>
    <row r="155" spans="1:17" x14ac:dyDescent="0.3">
      <c r="A155" s="3" t="str">
        <f>_xlfn.CONCAT(Tabelle14[[#This Row],[C1]],Tabelle14[[#This Row],[C2]],IF(Tabelle14[[#This Row],[C3]]&lt;=9,_xlfn.CONCAT(0,Tabelle14[[#This Row],[C3]]),Tabelle14[[#This Row],[C3]]))</f>
        <v>4304</v>
      </c>
      <c r="B155" s="3" t="s">
        <v>1109</v>
      </c>
      <c r="C155" s="4" t="s">
        <v>1356</v>
      </c>
      <c r="D155" s="4" t="s">
        <v>48</v>
      </c>
      <c r="E155" s="4" t="s">
        <v>47</v>
      </c>
      <c r="F155" s="4" t="s">
        <v>1585</v>
      </c>
      <c r="G155" s="4" t="s">
        <v>1594</v>
      </c>
      <c r="H155" s="5">
        <v>44926</v>
      </c>
      <c r="I155" s="6">
        <v>45769</v>
      </c>
      <c r="J155" s="4" t="s">
        <v>813</v>
      </c>
      <c r="K155" s="4"/>
      <c r="L155" s="4" t="s">
        <v>64</v>
      </c>
      <c r="M155" s="19">
        <f>_xlfn.XLOOKUP(Tabelle14[[#This Row],[CAT1]],'Code-ID'!$A$3:$A$8,'Code-ID'!$B$3:$B$8,0,0)</f>
        <v>4</v>
      </c>
      <c r="N155" s="4">
        <f>_xlfn.XLOOKUP(Tabelle14[[#This Row],[CAT_2]],Tabelle2[KAT2],Tabelle2[C2],0,0)</f>
        <v>3</v>
      </c>
      <c r="O155" s="4">
        <v>4</v>
      </c>
      <c r="P155" s="2">
        <v>34</v>
      </c>
      <c r="Q155" s="2" t="str">
        <f>_xlfn.CONCAT(Tabelle14[[#This Row],[CODE]]," - ",Tabelle14[[#This Row],[ABB]])</f>
        <v>4304 - employment_rate</v>
      </c>
    </row>
    <row r="156" spans="1:17" ht="43.2" x14ac:dyDescent="0.3">
      <c r="A156" t="str">
        <f>_xlfn.CONCAT(Tabelle14[[#This Row],[C1]],Tabelle14[[#This Row],[C2]],IF(Tabelle14[[#This Row],[C3]]&lt;=9,_xlfn.CONCAT(0,Tabelle14[[#This Row],[C3]]),Tabelle14[[#This Row],[C3]]))</f>
        <v>4305</v>
      </c>
      <c r="B156" t="s">
        <v>1110</v>
      </c>
      <c r="C156" s="23" t="s">
        <v>1357</v>
      </c>
      <c r="D156" t="s">
        <v>48</v>
      </c>
      <c r="E156" s="4" t="s">
        <v>47</v>
      </c>
      <c r="F156" s="4" t="s">
        <v>1585</v>
      </c>
      <c r="G156" s="4" t="s">
        <v>1594</v>
      </c>
      <c r="H156" s="11">
        <v>44926</v>
      </c>
      <c r="I156" s="6">
        <v>45776</v>
      </c>
      <c r="J156" s="4" t="s">
        <v>1609</v>
      </c>
      <c r="K156" s="4"/>
      <c r="L156" s="4" t="s">
        <v>64</v>
      </c>
      <c r="M156" s="19">
        <f>_xlfn.XLOOKUP(Tabelle14[[#This Row],[CAT1]],'Code-ID'!$A$3:$A$8,'Code-ID'!$B$3:$B$8,0,0)</f>
        <v>4</v>
      </c>
      <c r="N156" s="4">
        <f>_xlfn.XLOOKUP(Tabelle14[[#This Row],[CAT_2]],Tabelle2[KAT2],Tabelle2[C2],0,0)</f>
        <v>3</v>
      </c>
      <c r="O156" s="4">
        <v>5</v>
      </c>
      <c r="P156" s="2">
        <v>16</v>
      </c>
      <c r="Q156" s="2" t="str">
        <f>_xlfn.CONCAT(Tabelle14[[#This Row],[CODE]]," - ",Tabelle14[[#This Row],[ABB]])</f>
        <v>4305 - employees_university_degree</v>
      </c>
    </row>
    <row r="157" spans="1:17" ht="43.2" x14ac:dyDescent="0.3">
      <c r="A157" t="str">
        <f>_xlfn.CONCAT(Tabelle14[[#This Row],[C1]],Tabelle14[[#This Row],[C2]],IF(Tabelle14[[#This Row],[C3]]&lt;=9,_xlfn.CONCAT(0,Tabelle14[[#This Row],[C3]]),Tabelle14[[#This Row],[C3]]))</f>
        <v>4306</v>
      </c>
      <c r="B157" t="s">
        <v>1111</v>
      </c>
      <c r="C157" s="23" t="s">
        <v>1358</v>
      </c>
      <c r="D157" t="s">
        <v>48</v>
      </c>
      <c r="E157" s="4" t="s">
        <v>47</v>
      </c>
      <c r="F157" s="4" t="s">
        <v>1585</v>
      </c>
      <c r="G157" s="4" t="s">
        <v>1594</v>
      </c>
      <c r="H157" s="11">
        <v>44926</v>
      </c>
      <c r="I157" s="6">
        <v>45776</v>
      </c>
      <c r="J157" s="4" t="s">
        <v>1609</v>
      </c>
      <c r="K157" s="4"/>
      <c r="L157" s="4" t="s">
        <v>64</v>
      </c>
      <c r="M157" s="19">
        <f>_xlfn.XLOOKUP(Tabelle14[[#This Row],[CAT1]],'Code-ID'!$A$3:$A$8,'Code-ID'!$B$3:$B$8,0,0)</f>
        <v>4</v>
      </c>
      <c r="N157" s="4">
        <f>_xlfn.XLOOKUP(Tabelle14[[#This Row],[CAT_2]],Tabelle2[KAT2],Tabelle2[C2],0,0)</f>
        <v>3</v>
      </c>
      <c r="O157" s="4">
        <v>6</v>
      </c>
      <c r="P157" s="2">
        <v>16</v>
      </c>
      <c r="Q157" s="2" t="str">
        <f>_xlfn.CONCAT(Tabelle14[[#This Row],[CODE]]," - ",Tabelle14[[#This Row],[ABB]])</f>
        <v>4306 - employees_without_degree</v>
      </c>
    </row>
    <row r="158" spans="1:17" x14ac:dyDescent="0.3">
      <c r="A158" t="str">
        <f>_xlfn.CONCAT(Tabelle14[[#This Row],[C1]],Tabelle14[[#This Row],[C2]],IF(Tabelle14[[#This Row],[C3]]&lt;=9,_xlfn.CONCAT(0,Tabelle14[[#This Row],[C3]]),Tabelle14[[#This Row],[C3]]))</f>
        <v>4307</v>
      </c>
      <c r="B158" t="s">
        <v>1112</v>
      </c>
      <c r="C158" t="s">
        <v>1359</v>
      </c>
      <c r="D158" t="s">
        <v>48</v>
      </c>
      <c r="E158" s="4" t="s">
        <v>47</v>
      </c>
      <c r="F158" s="4" t="s">
        <v>1585</v>
      </c>
      <c r="G158" s="4" t="s">
        <v>1594</v>
      </c>
      <c r="H158" s="11">
        <v>44926</v>
      </c>
      <c r="I158" s="6">
        <v>45776</v>
      </c>
      <c r="J158" s="4" t="s">
        <v>1609</v>
      </c>
      <c r="K158" s="4"/>
      <c r="L158" s="4" t="s">
        <v>64</v>
      </c>
      <c r="M158" s="19">
        <f>_xlfn.XLOOKUP(Tabelle14[[#This Row],[CAT1]],'Code-ID'!$A$3:$A$8,'Code-ID'!$B$3:$B$8,0,0)</f>
        <v>4</v>
      </c>
      <c r="N158" s="4">
        <f>_xlfn.XLOOKUP(Tabelle14[[#This Row],[CAT_2]],Tabelle2[KAT2],Tabelle2[C2],0,0)</f>
        <v>3</v>
      </c>
      <c r="O158" s="4">
        <v>7</v>
      </c>
      <c r="P158" s="2">
        <v>16</v>
      </c>
      <c r="Q158" s="2" t="str">
        <f>_xlfn.CONCAT(Tabelle14[[#This Row],[CODE]]," - ",Tabelle14[[#This Row],[ABB]])</f>
        <v>4307 - employment_development</v>
      </c>
    </row>
    <row r="159" spans="1:17" x14ac:dyDescent="0.3">
      <c r="A159" s="3" t="str">
        <f>_xlfn.CONCAT(Tabelle14[[#This Row],[C1]],Tabelle14[[#This Row],[C2]],IF(Tabelle14[[#This Row],[C3]]&lt;=9,_xlfn.CONCAT(0,Tabelle14[[#This Row],[C3]]),Tabelle14[[#This Row],[C3]]))</f>
        <v>4308</v>
      </c>
      <c r="B159" s="2" t="s">
        <v>1113</v>
      </c>
      <c r="C159" t="s">
        <v>1360</v>
      </c>
      <c r="D159" s="2" t="s">
        <v>159</v>
      </c>
      <c r="E159" s="4" t="s">
        <v>47</v>
      </c>
      <c r="F159" t="s">
        <v>1585</v>
      </c>
      <c r="G159" s="2" t="s">
        <v>1594</v>
      </c>
      <c r="H159" s="13">
        <v>44926</v>
      </c>
      <c r="J159" s="2" t="s">
        <v>813</v>
      </c>
      <c r="L159" s="2" t="s">
        <v>74</v>
      </c>
      <c r="M159" s="19">
        <f>_xlfn.XLOOKUP(Tabelle14[[#This Row],[CAT1]],'Code-ID'!$A$3:$A$8,'Code-ID'!$B$3:$B$8,0,0)</f>
        <v>4</v>
      </c>
      <c r="N159" s="2">
        <f>_xlfn.XLOOKUP(Tabelle14[[#This Row],[CAT_2]],Tabelle2[KAT2],Tabelle2[C2],0,0)</f>
        <v>3</v>
      </c>
      <c r="O159" s="2">
        <v>8</v>
      </c>
      <c r="P159" s="2">
        <v>34</v>
      </c>
      <c r="Q159" s="2" t="str">
        <f>_xlfn.CONCAT(Tabelle14[[#This Row],[CODE]]," - ",Tabelle14[[#This Row],[ABB]])</f>
        <v>4308 - employees_workplace</v>
      </c>
    </row>
    <row r="160" spans="1:17" x14ac:dyDescent="0.3">
      <c r="A160" s="3" t="str">
        <f>_xlfn.CONCAT(Tabelle14[[#This Row],[C1]],Tabelle14[[#This Row],[C2]],IF(Tabelle14[[#This Row],[C3]]&lt;=9,_xlfn.CONCAT(0,Tabelle14[[#This Row],[C3]]),Tabelle14[[#This Row],[C3]]))</f>
        <v>4309</v>
      </c>
      <c r="B160" s="3" t="s">
        <v>1114</v>
      </c>
      <c r="C160" s="4" t="s">
        <v>1361</v>
      </c>
      <c r="D160" s="4" t="s">
        <v>48</v>
      </c>
      <c r="E160" s="4" t="s">
        <v>47</v>
      </c>
      <c r="F160" s="4" t="s">
        <v>1585</v>
      </c>
      <c r="G160" s="4" t="s">
        <v>1594</v>
      </c>
      <c r="H160" s="5">
        <v>44742</v>
      </c>
      <c r="I160" s="6">
        <v>45769</v>
      </c>
      <c r="J160" s="4" t="s">
        <v>1609</v>
      </c>
      <c r="K160" s="4"/>
      <c r="L160" s="4" t="s">
        <v>64</v>
      </c>
      <c r="M160" s="19">
        <f>_xlfn.XLOOKUP(Tabelle14[[#This Row],[CAT1]],'Code-ID'!$A$3:$A$8,'Code-ID'!$B$3:$B$8,0,0)</f>
        <v>4</v>
      </c>
      <c r="N160" s="4">
        <f>_xlfn.XLOOKUP(Tabelle14[[#This Row],[CAT_2]],Tabelle2[KAT2],Tabelle2[C2],0,0)</f>
        <v>3</v>
      </c>
      <c r="O160" s="4">
        <v>9</v>
      </c>
      <c r="P160" s="2">
        <v>20</v>
      </c>
      <c r="Q160" s="2" t="str">
        <f>_xlfn.CONCAT(Tabelle14[[#This Row],[CODE]]," - ",Tabelle14[[#This Row],[ABB]])</f>
        <v>4309 - part_time_rate</v>
      </c>
    </row>
    <row r="161" spans="1:17" x14ac:dyDescent="0.3">
      <c r="A161" s="3" t="str">
        <f>_xlfn.CONCAT(Tabelle14[[#This Row],[C1]],Tabelle14[[#This Row],[C2]],IF(Tabelle14[[#This Row],[C3]]&lt;=9,_xlfn.CONCAT(0,Tabelle14[[#This Row],[C3]]),Tabelle14[[#This Row],[C3]]))</f>
        <v>4310</v>
      </c>
      <c r="B161" s="2" t="s">
        <v>1115</v>
      </c>
      <c r="C161" t="s">
        <v>1362</v>
      </c>
      <c r="D161" s="2" t="s">
        <v>159</v>
      </c>
      <c r="E161" s="4" t="s">
        <v>47</v>
      </c>
      <c r="F161" t="s">
        <v>1585</v>
      </c>
      <c r="G161" s="2" t="s">
        <v>1594</v>
      </c>
      <c r="H161" s="13">
        <v>44926</v>
      </c>
      <c r="J161" s="2" t="s">
        <v>813</v>
      </c>
      <c r="L161" s="2" t="s">
        <v>74</v>
      </c>
      <c r="M161" s="19">
        <f>_xlfn.XLOOKUP(Tabelle14[[#This Row],[CAT1]],'Code-ID'!$A$3:$A$8,'Code-ID'!$B$3:$B$8,0,0)</f>
        <v>4</v>
      </c>
      <c r="N161" s="2">
        <f>_xlfn.XLOOKUP(Tabelle14[[#This Row],[CAT_2]],Tabelle2[KAT2],Tabelle2[C2],0,0)</f>
        <v>3</v>
      </c>
      <c r="O161" s="2">
        <v>10</v>
      </c>
      <c r="P161" s="2">
        <v>34</v>
      </c>
      <c r="Q161" s="2" t="str">
        <f>_xlfn.CONCAT(Tabelle14[[#This Row],[CODE]]," - ",Tabelle14[[#This Row],[ABB]])</f>
        <v>4310 - employees_place_of_residence</v>
      </c>
    </row>
    <row r="162" spans="1:17" x14ac:dyDescent="0.3">
      <c r="A162" t="str">
        <f>_xlfn.CONCAT(Tabelle14[[#This Row],[C1]],Tabelle14[[#This Row],[C2]],IF(Tabelle14[[#This Row],[C3]]&lt;=9,_xlfn.CONCAT(0,Tabelle14[[#This Row],[C3]]),Tabelle14[[#This Row],[C3]]))</f>
        <v>4311</v>
      </c>
      <c r="B162" t="s">
        <v>1116</v>
      </c>
      <c r="C162" s="15" t="s">
        <v>1363</v>
      </c>
      <c r="D162" t="s">
        <v>48</v>
      </c>
      <c r="E162" s="4" t="s">
        <v>47</v>
      </c>
      <c r="F162" t="s">
        <v>1585</v>
      </c>
      <c r="G162" t="s">
        <v>1594</v>
      </c>
      <c r="H162" s="11">
        <v>44926</v>
      </c>
      <c r="I162" s="11">
        <v>45777</v>
      </c>
      <c r="J162" s="4" t="s">
        <v>813</v>
      </c>
      <c r="K162"/>
      <c r="L162" s="12" t="s">
        <v>74</v>
      </c>
      <c r="M162">
        <f>_xlfn.XLOOKUP(Tabelle14[[#This Row],[CAT1]],'Code-ID'!$A$3:$A$8,'Code-ID'!$B$3:$B$8,0,0)</f>
        <v>4</v>
      </c>
      <c r="N162">
        <f>_xlfn.XLOOKUP(Tabelle14[[#This Row],[CAT_2]],Tabelle2[KAT2],Tabelle2[C2],0,0)</f>
        <v>3</v>
      </c>
      <c r="O162">
        <v>11</v>
      </c>
      <c r="P162" s="2">
        <v>34</v>
      </c>
      <c r="Q162" s="2" t="str">
        <f>_xlfn.CONCAT(Tabelle14[[#This Row],[CODE]]," - ",Tabelle14[[#This Row],[ABB]])</f>
        <v>4311 - ratio_young_to_old_working_age_population</v>
      </c>
    </row>
    <row r="163" spans="1:17" x14ac:dyDescent="0.3">
      <c r="A163" t="str">
        <f>_xlfn.CONCAT(Tabelle14[[#This Row],[C1]],Tabelle14[[#This Row],[C2]],IF(Tabelle14[[#This Row],[C3]]&lt;=9,_xlfn.CONCAT(0,Tabelle14[[#This Row],[C3]]),Tabelle14[[#This Row],[C3]]))</f>
        <v>4312</v>
      </c>
      <c r="B163" t="s">
        <v>1117</v>
      </c>
      <c r="C163" s="15" t="s">
        <v>1364</v>
      </c>
      <c r="D163" t="s">
        <v>48</v>
      </c>
      <c r="E163" s="4" t="s">
        <v>47</v>
      </c>
      <c r="F163" t="s">
        <v>1585</v>
      </c>
      <c r="G163" t="s">
        <v>1594</v>
      </c>
      <c r="H163" s="11">
        <v>44926</v>
      </c>
      <c r="I163" s="11">
        <v>45777</v>
      </c>
      <c r="J163" s="4" t="s">
        <v>813</v>
      </c>
      <c r="K163"/>
      <c r="L163" s="12" t="s">
        <v>74</v>
      </c>
      <c r="M163">
        <f>_xlfn.XLOOKUP(Tabelle14[[#This Row],[CAT1]],'Code-ID'!$A$3:$A$8,'Code-ID'!$B$3:$B$8,0,0)</f>
        <v>4</v>
      </c>
      <c r="N163">
        <f>_xlfn.XLOOKUP(Tabelle14[[#This Row],[CAT_2]],Tabelle2[KAT2],Tabelle2[C2],0,0)</f>
        <v>3</v>
      </c>
      <c r="O163">
        <v>12</v>
      </c>
      <c r="P163" s="2">
        <v>34</v>
      </c>
      <c r="Q163" s="2" t="str">
        <f>_xlfn.CONCAT(Tabelle14[[#This Row],[CODE]]," - ",Tabelle14[[#This Row],[ABB]])</f>
        <v>4312 - share_mini_jobs</v>
      </c>
    </row>
    <row r="164" spans="1:17" x14ac:dyDescent="0.3">
      <c r="A164" t="str">
        <f>_xlfn.CONCAT(Tabelle14[[#This Row],[C1]],Tabelle14[[#This Row],[C2]],IF(Tabelle14[[#This Row],[C3]]&lt;=9,_xlfn.CONCAT(0,Tabelle14[[#This Row],[C3]]),Tabelle14[[#This Row],[C3]]))</f>
        <v>5101</v>
      </c>
      <c r="B164" t="s">
        <v>1118</v>
      </c>
      <c r="C164" s="15" t="s">
        <v>1365</v>
      </c>
      <c r="D164" t="s">
        <v>1551</v>
      </c>
      <c r="E164" s="4" t="s">
        <v>47</v>
      </c>
      <c r="F164" t="s">
        <v>1586</v>
      </c>
      <c r="G164" t="s">
        <v>1593</v>
      </c>
      <c r="H164" s="11">
        <v>44196</v>
      </c>
      <c r="I164" s="11">
        <v>45777</v>
      </c>
      <c r="J164" s="4" t="s">
        <v>813</v>
      </c>
      <c r="K164"/>
      <c r="L164" s="12" t="s">
        <v>74</v>
      </c>
      <c r="M164">
        <f>_xlfn.XLOOKUP(Tabelle14[[#This Row],[CAT1]],'Code-ID'!$A$3:$A$8,'Code-ID'!$B$3:$B$8,0,0)</f>
        <v>5</v>
      </c>
      <c r="N164">
        <f>_xlfn.XLOOKUP(Tabelle14[[#This Row],[CAT_2]],Tabelle2[KAT2],Tabelle2[C2],0,0)</f>
        <v>1</v>
      </c>
      <c r="O164" s="2">
        <v>1</v>
      </c>
      <c r="P164" s="2">
        <v>23</v>
      </c>
      <c r="Q164" s="2" t="str">
        <f>_xlfn.CONCAT(Tabelle14[[#This Row],[CODE]]," - ",Tabelle14[[#This Row],[ABB]])</f>
        <v>5101 - public_transport_stops</v>
      </c>
    </row>
    <row r="165" spans="1:17" x14ac:dyDescent="0.3">
      <c r="A165" t="str">
        <f>_xlfn.CONCAT(Tabelle14[[#This Row],[C1]],Tabelle14[[#This Row],[C2]],IF(Tabelle14[[#This Row],[C3]]&lt;=9,_xlfn.CONCAT(0,Tabelle14[[#This Row],[C3]]),Tabelle14[[#This Row],[C3]]))</f>
        <v>5102</v>
      </c>
      <c r="B165" t="s">
        <v>1119</v>
      </c>
      <c r="C165" s="15" t="s">
        <v>1366</v>
      </c>
      <c r="D165" t="s">
        <v>1551</v>
      </c>
      <c r="E165" s="4" t="s">
        <v>47</v>
      </c>
      <c r="F165" t="s">
        <v>1586</v>
      </c>
      <c r="G165" t="s">
        <v>1593</v>
      </c>
      <c r="H165" s="11">
        <v>44196</v>
      </c>
      <c r="I165" s="11">
        <v>45777</v>
      </c>
      <c r="J165" s="4" t="s">
        <v>813</v>
      </c>
      <c r="K165"/>
      <c r="L165" s="12" t="s">
        <v>74</v>
      </c>
      <c r="M165">
        <f>_xlfn.XLOOKUP(Tabelle14[[#This Row],[CAT1]],'Code-ID'!$A$3:$A$8,'Code-ID'!$B$3:$B$8,0,0)</f>
        <v>5</v>
      </c>
      <c r="N165">
        <f>_xlfn.XLOOKUP(Tabelle14[[#This Row],[CAT_2]],Tabelle2[KAT2],Tabelle2[C2],0,0)</f>
        <v>1</v>
      </c>
      <c r="O165">
        <v>2</v>
      </c>
      <c r="P165" s="2">
        <v>23</v>
      </c>
      <c r="Q165" s="2" t="str">
        <f>_xlfn.CONCAT(Tabelle14[[#This Row],[CODE]]," - ",Tabelle14[[#This Row],[ABB]])</f>
        <v>5102 - rail_stops</v>
      </c>
    </row>
    <row r="166" spans="1:17" x14ac:dyDescent="0.3">
      <c r="A166" t="str">
        <f>_xlfn.CONCAT(Tabelle14[[#This Row],[C1]],Tabelle14[[#This Row],[C2]],IF(Tabelle14[[#This Row],[C3]]&lt;=9,_xlfn.CONCAT(0,Tabelle14[[#This Row],[C3]]),Tabelle14[[#This Row],[C3]]))</f>
        <v>5103</v>
      </c>
      <c r="B166" t="s">
        <v>1120</v>
      </c>
      <c r="C166" s="15" t="s">
        <v>1367</v>
      </c>
      <c r="D166" t="s">
        <v>1551</v>
      </c>
      <c r="E166" s="4" t="s">
        <v>47</v>
      </c>
      <c r="F166" t="s">
        <v>1586</v>
      </c>
      <c r="G166" t="s">
        <v>1593</v>
      </c>
      <c r="H166" s="11">
        <v>44196</v>
      </c>
      <c r="I166" s="11">
        <v>45777</v>
      </c>
      <c r="J166" s="4" t="s">
        <v>813</v>
      </c>
      <c r="K166"/>
      <c r="L166" s="12" t="s">
        <v>74</v>
      </c>
      <c r="M166">
        <f>_xlfn.XLOOKUP(Tabelle14[[#This Row],[CAT1]],'Code-ID'!$A$3:$A$8,'Code-ID'!$B$3:$B$8,0,0)</f>
        <v>5</v>
      </c>
      <c r="N166">
        <f>_xlfn.XLOOKUP(Tabelle14[[#This Row],[CAT_2]],Tabelle2[KAT2],Tabelle2[C2],0,0)</f>
        <v>1</v>
      </c>
      <c r="O166">
        <v>3</v>
      </c>
      <c r="P166" s="2">
        <v>23</v>
      </c>
      <c r="Q166" s="2" t="str">
        <f>_xlfn.CONCAT(Tabelle14[[#This Row],[CODE]]," - ",Tabelle14[[#This Row],[ABB]])</f>
        <v>5103 - bus_stops</v>
      </c>
    </row>
    <row r="167" spans="1:17" x14ac:dyDescent="0.3">
      <c r="A167" t="str">
        <f>_xlfn.CONCAT(Tabelle14[[#This Row],[C1]],Tabelle14[[#This Row],[C2]],IF(Tabelle14[[#This Row],[C3]]&lt;=9,_xlfn.CONCAT(0,Tabelle14[[#This Row],[C3]]),Tabelle14[[#This Row],[C3]]))</f>
        <v>5104</v>
      </c>
      <c r="B167" t="s">
        <v>1121</v>
      </c>
      <c r="C167" s="15" t="s">
        <v>1368</v>
      </c>
      <c r="D167" t="s">
        <v>1551</v>
      </c>
      <c r="E167" s="4" t="s">
        <v>47</v>
      </c>
      <c r="F167" t="s">
        <v>1586</v>
      </c>
      <c r="G167" t="s">
        <v>1593</v>
      </c>
      <c r="H167" s="11">
        <v>44196</v>
      </c>
      <c r="I167" s="11">
        <v>45777</v>
      </c>
      <c r="J167" s="4" t="s">
        <v>813</v>
      </c>
      <c r="K167"/>
      <c r="L167" s="12" t="s">
        <v>74</v>
      </c>
      <c r="M167">
        <f>_xlfn.XLOOKUP(Tabelle14[[#This Row],[CAT1]],'Code-ID'!$A$3:$A$8,'Code-ID'!$B$3:$B$8,0,0)</f>
        <v>5</v>
      </c>
      <c r="N167">
        <f>_xlfn.XLOOKUP(Tabelle14[[#This Row],[CAT_2]],Tabelle2[KAT2],Tabelle2[C2],0,0)</f>
        <v>1</v>
      </c>
      <c r="O167">
        <v>4</v>
      </c>
      <c r="P167" s="2">
        <v>23</v>
      </c>
      <c r="Q167" s="2" t="str">
        <f>_xlfn.CONCAT(Tabelle14[[#This Row],[CODE]]," - ",Tabelle14[[#This Row],[ABB]])</f>
        <v>5104 - tram_metro_stops</v>
      </c>
    </row>
    <row r="168" spans="1:17" x14ac:dyDescent="0.3">
      <c r="A168" t="str">
        <f>_xlfn.CONCAT(Tabelle14[[#This Row],[C1]],Tabelle14[[#This Row],[C2]],IF(Tabelle14[[#This Row],[C3]]&lt;=9,_xlfn.CONCAT(0,Tabelle14[[#This Row],[C3]]),Tabelle14[[#This Row],[C3]]))</f>
        <v>5105</v>
      </c>
      <c r="B168" t="s">
        <v>1122</v>
      </c>
      <c r="C168" s="15" t="s">
        <v>1369</v>
      </c>
      <c r="D168" t="s">
        <v>1551</v>
      </c>
      <c r="E168" s="4" t="s">
        <v>47</v>
      </c>
      <c r="F168" t="s">
        <v>1586</v>
      </c>
      <c r="G168" t="s">
        <v>1593</v>
      </c>
      <c r="H168" s="11">
        <v>44196</v>
      </c>
      <c r="I168" s="11">
        <v>45777</v>
      </c>
      <c r="J168" s="4" t="s">
        <v>813</v>
      </c>
      <c r="K168"/>
      <c r="L168" s="12" t="s">
        <v>74</v>
      </c>
      <c r="M168">
        <f>_xlfn.XLOOKUP(Tabelle14[[#This Row],[CAT1]],'Code-ID'!$A$3:$A$8,'Code-ID'!$B$3:$B$8,0,0)</f>
        <v>5</v>
      </c>
      <c r="N168">
        <f>_xlfn.XLOOKUP(Tabelle14[[#This Row],[CAT_2]],Tabelle2[KAT2],Tabelle2[C2],0,0)</f>
        <v>1</v>
      </c>
      <c r="O168">
        <v>5</v>
      </c>
      <c r="P168" s="2">
        <v>23</v>
      </c>
      <c r="Q168" s="2" t="str">
        <f>_xlfn.CONCAT(Tabelle14[[#This Row],[CODE]]," - ",Tabelle14[[#This Row],[ABB]])</f>
        <v>5105 - high_frequency_public_transport_stops</v>
      </c>
    </row>
    <row r="169" spans="1:17" x14ac:dyDescent="0.3">
      <c r="A169" t="str">
        <f>_xlfn.CONCAT(Tabelle14[[#This Row],[C1]],Tabelle14[[#This Row],[C2]],IF(Tabelle14[[#This Row],[C3]]&lt;=9,_xlfn.CONCAT(0,Tabelle14[[#This Row],[C3]]),Tabelle14[[#This Row],[C3]]))</f>
        <v>5106</v>
      </c>
      <c r="B169" t="s">
        <v>1123</v>
      </c>
      <c r="C169" s="15" t="s">
        <v>1370</v>
      </c>
      <c r="D169" t="s">
        <v>1551</v>
      </c>
      <c r="E169" s="4" t="s">
        <v>47</v>
      </c>
      <c r="F169" t="s">
        <v>1586</v>
      </c>
      <c r="G169" t="s">
        <v>1593</v>
      </c>
      <c r="H169" s="11">
        <v>44196</v>
      </c>
      <c r="I169" s="11">
        <v>45777</v>
      </c>
      <c r="J169" s="4" t="s">
        <v>813</v>
      </c>
      <c r="K169"/>
      <c r="L169" s="12" t="s">
        <v>74</v>
      </c>
      <c r="M169">
        <f>_xlfn.XLOOKUP(Tabelle14[[#This Row],[CAT1]],'Code-ID'!$A$3:$A$8,'Code-ID'!$B$3:$B$8,0,0)</f>
        <v>5</v>
      </c>
      <c r="N169">
        <f>_xlfn.XLOOKUP(Tabelle14[[#This Row],[CAT_2]],Tabelle2[KAT2],Tabelle2[C2],0,0)</f>
        <v>1</v>
      </c>
      <c r="O169">
        <v>6</v>
      </c>
      <c r="P169" s="2">
        <v>23</v>
      </c>
      <c r="Q169" s="2" t="str">
        <f>_xlfn.CONCAT(Tabelle14[[#This Row],[CODE]]," - ",Tabelle14[[#This Row],[ABB]])</f>
        <v>5106 - high_frequency_rail_stops</v>
      </c>
    </row>
    <row r="170" spans="1:17" x14ac:dyDescent="0.3">
      <c r="A170" t="str">
        <f>_xlfn.CONCAT(Tabelle14[[#This Row],[C1]],Tabelle14[[#This Row],[C2]],IF(Tabelle14[[#This Row],[C3]]&lt;=9,_xlfn.CONCAT(0,Tabelle14[[#This Row],[C3]]),Tabelle14[[#This Row],[C3]]))</f>
        <v>5107</v>
      </c>
      <c r="B170" t="s">
        <v>1124</v>
      </c>
      <c r="C170" s="15" t="s">
        <v>1371</v>
      </c>
      <c r="D170" t="s">
        <v>1551</v>
      </c>
      <c r="E170" s="4" t="s">
        <v>47</v>
      </c>
      <c r="F170" t="s">
        <v>1586</v>
      </c>
      <c r="G170" t="s">
        <v>1593</v>
      </c>
      <c r="H170" s="11">
        <v>44196</v>
      </c>
      <c r="I170" s="11">
        <v>45777</v>
      </c>
      <c r="J170" s="4" t="s">
        <v>813</v>
      </c>
      <c r="K170"/>
      <c r="L170" s="12" t="s">
        <v>74</v>
      </c>
      <c r="M170">
        <f>_xlfn.XLOOKUP(Tabelle14[[#This Row],[CAT1]],'Code-ID'!$A$3:$A$8,'Code-ID'!$B$3:$B$8,0,0)</f>
        <v>5</v>
      </c>
      <c r="N170">
        <f>_xlfn.XLOOKUP(Tabelle14[[#This Row],[CAT_2]],Tabelle2[KAT2],Tabelle2[C2],0,0)</f>
        <v>1</v>
      </c>
      <c r="O170">
        <v>7</v>
      </c>
      <c r="P170" s="2">
        <v>23</v>
      </c>
      <c r="Q170" s="2" t="str">
        <f>_xlfn.CONCAT(Tabelle14[[#This Row],[CODE]]," - ",Tabelle14[[#This Row],[ABB]])</f>
        <v>5107 - high_frequency_bus_stops</v>
      </c>
    </row>
    <row r="171" spans="1:17" x14ac:dyDescent="0.3">
      <c r="A171" t="str">
        <f>_xlfn.CONCAT(Tabelle14[[#This Row],[C1]],Tabelle14[[#This Row],[C2]],IF(Tabelle14[[#This Row],[C3]]&lt;=9,_xlfn.CONCAT(0,Tabelle14[[#This Row],[C3]]),Tabelle14[[#This Row],[C3]]))</f>
        <v>5108</v>
      </c>
      <c r="B171" t="s">
        <v>1125</v>
      </c>
      <c r="C171" s="15" t="s">
        <v>1372</v>
      </c>
      <c r="D171" t="s">
        <v>1551</v>
      </c>
      <c r="E171" s="4" t="s">
        <v>47</v>
      </c>
      <c r="F171" t="s">
        <v>1586</v>
      </c>
      <c r="G171" t="s">
        <v>1593</v>
      </c>
      <c r="H171" s="11">
        <v>44196</v>
      </c>
      <c r="I171" s="11">
        <v>45777</v>
      </c>
      <c r="J171" s="4" t="s">
        <v>813</v>
      </c>
      <c r="K171"/>
      <c r="L171" s="12" t="s">
        <v>74</v>
      </c>
      <c r="M171">
        <f>_xlfn.XLOOKUP(Tabelle14[[#This Row],[CAT1]],'Code-ID'!$A$3:$A$8,'Code-ID'!$B$3:$B$8,0,0)</f>
        <v>5</v>
      </c>
      <c r="N171">
        <f>_xlfn.XLOOKUP(Tabelle14[[#This Row],[CAT_2]],Tabelle2[KAT2],Tabelle2[C2],0,0)</f>
        <v>1</v>
      </c>
      <c r="O171">
        <v>8</v>
      </c>
      <c r="P171" s="2">
        <v>23</v>
      </c>
      <c r="Q171" s="2" t="str">
        <f>_xlfn.CONCAT(Tabelle14[[#This Row],[CODE]]," - ",Tabelle14[[#This Row],[ABB]])</f>
        <v>5108 - high_frequency_tram_metro_stops</v>
      </c>
    </row>
    <row r="172" spans="1:17" x14ac:dyDescent="0.3">
      <c r="A172" t="str">
        <f>_xlfn.CONCAT(Tabelle14[[#This Row],[C1]],Tabelle14[[#This Row],[C2]],IF(Tabelle14[[#This Row],[C3]]&lt;=9,_xlfn.CONCAT(0,Tabelle14[[#This Row],[C3]]),Tabelle14[[#This Row],[C3]]))</f>
        <v>5109</v>
      </c>
      <c r="B172" t="s">
        <v>1126</v>
      </c>
      <c r="C172" s="15" t="s">
        <v>1373</v>
      </c>
      <c r="D172" t="s">
        <v>1551</v>
      </c>
      <c r="E172" s="4" t="s">
        <v>47</v>
      </c>
      <c r="F172" t="s">
        <v>1586</v>
      </c>
      <c r="G172" t="s">
        <v>1593</v>
      </c>
      <c r="H172" s="11">
        <v>44196</v>
      </c>
      <c r="I172" s="11">
        <v>45777</v>
      </c>
      <c r="J172" s="4" t="s">
        <v>813</v>
      </c>
      <c r="K172"/>
      <c r="L172" s="12" t="s">
        <v>74</v>
      </c>
      <c r="M172">
        <f>_xlfn.XLOOKUP(Tabelle14[[#This Row],[CAT1]],'Code-ID'!$A$3:$A$8,'Code-ID'!$B$3:$B$8,0,0)</f>
        <v>5</v>
      </c>
      <c r="N172">
        <f>_xlfn.XLOOKUP(Tabelle14[[#This Row],[CAT_2]],Tabelle2[KAT2],Tabelle2[C2],0,0)</f>
        <v>1</v>
      </c>
      <c r="O172">
        <v>9</v>
      </c>
      <c r="P172" s="2">
        <v>23</v>
      </c>
      <c r="Q172" s="2" t="str">
        <f>_xlfn.CONCAT(Tabelle14[[#This Row],[CODE]]," - ",Tabelle14[[#This Row],[ABB]])</f>
        <v>5109 - public_transport_departures</v>
      </c>
    </row>
    <row r="173" spans="1:17" x14ac:dyDescent="0.3">
      <c r="A173" t="str">
        <f>_xlfn.CONCAT(Tabelle14[[#This Row],[C1]],Tabelle14[[#This Row],[C2]],IF(Tabelle14[[#This Row],[C3]]&lt;=9,_xlfn.CONCAT(0,Tabelle14[[#This Row],[C3]]),Tabelle14[[#This Row],[C3]]))</f>
        <v>5110</v>
      </c>
      <c r="B173" t="s">
        <v>1127</v>
      </c>
      <c r="C173" s="15" t="s">
        <v>1374</v>
      </c>
      <c r="D173" t="s">
        <v>1551</v>
      </c>
      <c r="E173" s="4" t="s">
        <v>47</v>
      </c>
      <c r="F173" t="s">
        <v>1586</v>
      </c>
      <c r="G173" t="s">
        <v>1593</v>
      </c>
      <c r="H173" s="11">
        <v>44196</v>
      </c>
      <c r="I173" s="11">
        <v>45777</v>
      </c>
      <c r="J173" s="4" t="s">
        <v>813</v>
      </c>
      <c r="K173"/>
      <c r="L173" s="12" t="s">
        <v>74</v>
      </c>
      <c r="M173">
        <f>_xlfn.XLOOKUP(Tabelle14[[#This Row],[CAT1]],'Code-ID'!$A$3:$A$8,'Code-ID'!$B$3:$B$8,0,0)</f>
        <v>5</v>
      </c>
      <c r="N173">
        <f>_xlfn.XLOOKUP(Tabelle14[[#This Row],[CAT_2]],Tabelle2[KAT2],Tabelle2[C2],0,0)</f>
        <v>1</v>
      </c>
      <c r="O173">
        <v>10</v>
      </c>
      <c r="P173" s="2">
        <v>23</v>
      </c>
      <c r="Q173" s="2" t="str">
        <f>_xlfn.CONCAT(Tabelle14[[#This Row],[CODE]]," - ",Tabelle14[[#This Row],[ABB]])</f>
        <v>5110 - rail_departures</v>
      </c>
    </row>
    <row r="174" spans="1:17" x14ac:dyDescent="0.3">
      <c r="A174" t="str">
        <f>_xlfn.CONCAT(Tabelle14[[#This Row],[C1]],Tabelle14[[#This Row],[C2]],IF(Tabelle14[[#This Row],[C3]]&lt;=9,_xlfn.CONCAT(0,Tabelle14[[#This Row],[C3]]),Tabelle14[[#This Row],[C3]]))</f>
        <v>5111</v>
      </c>
      <c r="B174" t="s">
        <v>1128</v>
      </c>
      <c r="C174" s="15" t="s">
        <v>1375</v>
      </c>
      <c r="D174" t="s">
        <v>1551</v>
      </c>
      <c r="E174" s="4" t="s">
        <v>47</v>
      </c>
      <c r="F174" t="s">
        <v>1586</v>
      </c>
      <c r="G174" t="s">
        <v>1593</v>
      </c>
      <c r="H174" s="11">
        <v>44196</v>
      </c>
      <c r="I174" s="11">
        <v>45777</v>
      </c>
      <c r="J174" s="4" t="s">
        <v>813</v>
      </c>
      <c r="K174"/>
      <c r="L174" s="12" t="s">
        <v>74</v>
      </c>
      <c r="M174">
        <f>_xlfn.XLOOKUP(Tabelle14[[#This Row],[CAT1]],'Code-ID'!$A$3:$A$8,'Code-ID'!$B$3:$B$8,0,0)</f>
        <v>5</v>
      </c>
      <c r="N174">
        <f>_xlfn.XLOOKUP(Tabelle14[[#This Row],[CAT_2]],Tabelle2[KAT2],Tabelle2[C2],0,0)</f>
        <v>1</v>
      </c>
      <c r="O174">
        <v>11</v>
      </c>
      <c r="P174" s="2">
        <v>23</v>
      </c>
      <c r="Q174" s="2" t="str">
        <f>_xlfn.CONCAT(Tabelle14[[#This Row],[CODE]]," - ",Tabelle14[[#This Row],[ABB]])</f>
        <v>5111 - bus_departures</v>
      </c>
    </row>
    <row r="175" spans="1:17" x14ac:dyDescent="0.3">
      <c r="A175" t="str">
        <f>_xlfn.CONCAT(Tabelle14[[#This Row],[C1]],Tabelle14[[#This Row],[C2]],IF(Tabelle14[[#This Row],[C3]]&lt;=9,_xlfn.CONCAT(0,Tabelle14[[#This Row],[C3]]),Tabelle14[[#This Row],[C3]]))</f>
        <v>5112</v>
      </c>
      <c r="B175" t="s">
        <v>1129</v>
      </c>
      <c r="C175" s="15" t="s">
        <v>1376</v>
      </c>
      <c r="D175" t="s">
        <v>1551</v>
      </c>
      <c r="E175" s="4" t="s">
        <v>47</v>
      </c>
      <c r="F175" t="s">
        <v>1586</v>
      </c>
      <c r="G175" t="s">
        <v>1593</v>
      </c>
      <c r="H175" s="11">
        <v>44196</v>
      </c>
      <c r="I175" s="11">
        <v>45777</v>
      </c>
      <c r="J175" s="4" t="s">
        <v>813</v>
      </c>
      <c r="K175"/>
      <c r="L175" s="12" t="s">
        <v>74</v>
      </c>
      <c r="M175">
        <f>_xlfn.XLOOKUP(Tabelle14[[#This Row],[CAT1]],'Code-ID'!$A$3:$A$8,'Code-ID'!$B$3:$B$8,0,0)</f>
        <v>5</v>
      </c>
      <c r="N175">
        <f>_xlfn.XLOOKUP(Tabelle14[[#This Row],[CAT_2]],Tabelle2[KAT2],Tabelle2[C2],0,0)</f>
        <v>1</v>
      </c>
      <c r="O175">
        <v>12</v>
      </c>
      <c r="P175" s="2">
        <v>23</v>
      </c>
      <c r="Q175" s="2" t="str">
        <f>_xlfn.CONCAT(Tabelle14[[#This Row],[CODE]]," - ",Tabelle14[[#This Row],[ABB]])</f>
        <v>5112 - tram_metro_departures</v>
      </c>
    </row>
    <row r="176" spans="1:17" x14ac:dyDescent="0.3">
      <c r="A176" s="3" t="str">
        <f>_xlfn.CONCAT(Tabelle14[[#This Row],[C1]],Tabelle14[[#This Row],[C2]],IF(Tabelle14[[#This Row],[C3]]&lt;=9,_xlfn.CONCAT(0,Tabelle14[[#This Row],[C3]]),Tabelle14[[#This Row],[C3]]))</f>
        <v>5113</v>
      </c>
      <c r="B176" s="3" t="s">
        <v>1130</v>
      </c>
      <c r="C176" s="4" t="s">
        <v>1377</v>
      </c>
      <c r="D176" s="4" t="s">
        <v>48</v>
      </c>
      <c r="E176" s="4" t="s">
        <v>47</v>
      </c>
      <c r="F176" s="4" t="s">
        <v>1586</v>
      </c>
      <c r="G176" s="4" t="s">
        <v>1593</v>
      </c>
      <c r="H176" s="5">
        <v>40633</v>
      </c>
      <c r="I176" s="6"/>
      <c r="J176" s="4" t="s">
        <v>813</v>
      </c>
      <c r="K176" s="4"/>
      <c r="L176" s="4" t="s">
        <v>934</v>
      </c>
      <c r="M176" s="19">
        <f>_xlfn.XLOOKUP(Tabelle14[[#This Row],[CAT1]],'Code-ID'!$A$3:$A$8,'Code-ID'!$B$3:$B$8,0,0)</f>
        <v>5</v>
      </c>
      <c r="N176" s="4">
        <f>_xlfn.XLOOKUP(Tabelle14[[#This Row],[CAT_2]],Tabelle2[KAT2],Tabelle2[C2],0,0)</f>
        <v>1</v>
      </c>
      <c r="O176" s="4">
        <v>13</v>
      </c>
      <c r="P176" s="2">
        <v>33</v>
      </c>
      <c r="Q176" s="2" t="str">
        <f>_xlfn.CONCAT(Tabelle14[[#This Row],[CODE]]," - ",Tabelle14[[#This Row],[ABB]])</f>
        <v>5113 - slope_class_1</v>
      </c>
    </row>
    <row r="177" spans="1:17" x14ac:dyDescent="0.3">
      <c r="A177" s="3" t="str">
        <f>_xlfn.CONCAT(Tabelle14[[#This Row],[C1]],Tabelle14[[#This Row],[C2]],IF(Tabelle14[[#This Row],[C3]]&lt;=9,_xlfn.CONCAT(0,Tabelle14[[#This Row],[C3]]),Tabelle14[[#This Row],[C3]]))</f>
        <v>5114</v>
      </c>
      <c r="B177" s="3" t="s">
        <v>1131</v>
      </c>
      <c r="C177" s="4" t="s">
        <v>1378</v>
      </c>
      <c r="D177" s="4" t="s">
        <v>48</v>
      </c>
      <c r="E177" s="4" t="s">
        <v>47</v>
      </c>
      <c r="F177" s="4" t="s">
        <v>1586</v>
      </c>
      <c r="G177" s="4" t="s">
        <v>1593</v>
      </c>
      <c r="H177" s="5">
        <v>40633</v>
      </c>
      <c r="I177" s="6"/>
      <c r="J177" s="4" t="s">
        <v>813</v>
      </c>
      <c r="K177" s="4"/>
      <c r="L177" s="4" t="s">
        <v>934</v>
      </c>
      <c r="M177" s="19">
        <f>_xlfn.XLOOKUP(Tabelle14[[#This Row],[CAT1]],'Code-ID'!$A$3:$A$8,'Code-ID'!$B$3:$B$8,0,0)</f>
        <v>5</v>
      </c>
      <c r="N177" s="4">
        <f>_xlfn.XLOOKUP(Tabelle14[[#This Row],[CAT_2]],Tabelle2[KAT2],Tabelle2[C2],0,0)</f>
        <v>1</v>
      </c>
      <c r="O177" s="4">
        <v>14</v>
      </c>
      <c r="P177" s="2">
        <v>33</v>
      </c>
      <c r="Q177" s="2" t="str">
        <f>_xlfn.CONCAT(Tabelle14[[#This Row],[CODE]]," - ",Tabelle14[[#This Row],[ABB]])</f>
        <v>5114 - slope_class_2</v>
      </c>
    </row>
    <row r="178" spans="1:17" x14ac:dyDescent="0.3">
      <c r="A178" s="3" t="str">
        <f>_xlfn.CONCAT(Tabelle14[[#This Row],[C1]],Tabelle14[[#This Row],[C2]],IF(Tabelle14[[#This Row],[C3]]&lt;=9,_xlfn.CONCAT(0,Tabelle14[[#This Row],[C3]]),Tabelle14[[#This Row],[C3]]))</f>
        <v>5115</v>
      </c>
      <c r="B178" s="3" t="s">
        <v>1132</v>
      </c>
      <c r="C178" s="4" t="s">
        <v>1379</v>
      </c>
      <c r="D178" s="4" t="s">
        <v>48</v>
      </c>
      <c r="E178" s="4" t="s">
        <v>47</v>
      </c>
      <c r="F178" s="4" t="s">
        <v>1586</v>
      </c>
      <c r="G178" s="4" t="s">
        <v>1593</v>
      </c>
      <c r="H178" s="5">
        <v>40633</v>
      </c>
      <c r="I178" s="6"/>
      <c r="J178" s="4" t="s">
        <v>813</v>
      </c>
      <c r="K178" s="4"/>
      <c r="L178" s="4" t="s">
        <v>934</v>
      </c>
      <c r="M178" s="19">
        <f>_xlfn.XLOOKUP(Tabelle14[[#This Row],[CAT1]],'Code-ID'!$A$3:$A$8,'Code-ID'!$B$3:$B$8,0,0)</f>
        <v>5</v>
      </c>
      <c r="N178" s="4">
        <f>_xlfn.XLOOKUP(Tabelle14[[#This Row],[CAT_2]],Tabelle2[KAT2],Tabelle2[C2],0,0)</f>
        <v>1</v>
      </c>
      <c r="O178" s="4">
        <v>15</v>
      </c>
      <c r="P178" s="2">
        <v>33</v>
      </c>
      <c r="Q178" s="2" t="str">
        <f>_xlfn.CONCAT(Tabelle14[[#This Row],[CODE]]," - ",Tabelle14[[#This Row],[ABB]])</f>
        <v>5115 - slope_class_3</v>
      </c>
    </row>
    <row r="179" spans="1:17" x14ac:dyDescent="0.3">
      <c r="A179" s="3" t="str">
        <f>_xlfn.CONCAT(Tabelle14[[#This Row],[C1]],Tabelle14[[#This Row],[C2]],IF(Tabelle14[[#This Row],[C3]]&lt;=9,_xlfn.CONCAT(0,Tabelle14[[#This Row],[C3]]),Tabelle14[[#This Row],[C3]]))</f>
        <v>5116</v>
      </c>
      <c r="B179" s="2" t="s">
        <v>1133</v>
      </c>
      <c r="C179" s="2" t="s">
        <v>1380</v>
      </c>
      <c r="D179" s="2" t="s">
        <v>57</v>
      </c>
      <c r="E179" s="4" t="s">
        <v>47</v>
      </c>
      <c r="F179" t="s">
        <v>1586</v>
      </c>
      <c r="G179" s="2" t="s">
        <v>1593</v>
      </c>
      <c r="H179" s="13">
        <v>45658</v>
      </c>
      <c r="J179" s="2" t="s">
        <v>813</v>
      </c>
      <c r="K179" s="4" t="s">
        <v>1611</v>
      </c>
      <c r="L179" s="2" t="s">
        <v>156</v>
      </c>
      <c r="M179" s="19">
        <f>_xlfn.XLOOKUP(Tabelle14[[#This Row],[CAT1]],'Code-ID'!$A$3:$A$8,'Code-ID'!$B$3:$B$8,0,0)</f>
        <v>5</v>
      </c>
      <c r="N179" s="2">
        <f>_xlfn.XLOOKUP(Tabelle14[[#This Row],[CAT_2]],Tabelle2[KAT2],Tabelle2[C2],0,0)</f>
        <v>1</v>
      </c>
      <c r="O179" s="2">
        <v>16</v>
      </c>
      <c r="P179" s="2">
        <v>28</v>
      </c>
      <c r="Q179" s="2" t="str">
        <f>_xlfn.CONCAT(Tabelle14[[#This Row],[CODE]]," - ",Tabelle14[[#This Row],[ABB]])</f>
        <v>5116 - network_primary_network</v>
      </c>
    </row>
    <row r="180" spans="1:17" x14ac:dyDescent="0.3">
      <c r="A180" s="3" t="str">
        <f>_xlfn.CONCAT(Tabelle14[[#This Row],[C1]],Tabelle14[[#This Row],[C2]],IF(Tabelle14[[#This Row],[C3]]&lt;=9,_xlfn.CONCAT(0,Tabelle14[[#This Row],[C3]]),Tabelle14[[#This Row],[C3]]))</f>
        <v>5117</v>
      </c>
      <c r="B180" s="2" t="s">
        <v>1134</v>
      </c>
      <c r="C180" s="2" t="s">
        <v>1381</v>
      </c>
      <c r="D180" s="2" t="s">
        <v>57</v>
      </c>
      <c r="E180" s="4" t="s">
        <v>47</v>
      </c>
      <c r="F180" t="s">
        <v>1586</v>
      </c>
      <c r="G180" s="2" t="s">
        <v>1593</v>
      </c>
      <c r="H180" s="13">
        <v>45658</v>
      </c>
      <c r="J180" s="2" t="s">
        <v>813</v>
      </c>
      <c r="K180" s="4" t="s">
        <v>1611</v>
      </c>
      <c r="L180" s="2" t="s">
        <v>156</v>
      </c>
      <c r="M180" s="19">
        <f>_xlfn.XLOOKUP(Tabelle14[[#This Row],[CAT1]],'Code-ID'!$A$3:$A$8,'Code-ID'!$B$3:$B$8,0,0)</f>
        <v>5</v>
      </c>
      <c r="N180" s="2">
        <f>_xlfn.XLOOKUP(Tabelle14[[#This Row],[CAT_2]],Tabelle2[KAT2],Tabelle2[C2],0,0)</f>
        <v>1</v>
      </c>
      <c r="O180" s="2">
        <v>17</v>
      </c>
      <c r="P180" s="2">
        <v>28</v>
      </c>
      <c r="Q180" s="2" t="str">
        <f>_xlfn.CONCAT(Tabelle14[[#This Row],[CODE]]," - ",Tabelle14[[#This Row],[ABB]])</f>
        <v>5117 - network_secondary_network</v>
      </c>
    </row>
    <row r="181" spans="1:17" x14ac:dyDescent="0.3">
      <c r="A181" s="3" t="str">
        <f>_xlfn.CONCAT(Tabelle14[[#This Row],[C1]],Tabelle14[[#This Row],[C2]],IF(Tabelle14[[#This Row],[C3]]&lt;=9,_xlfn.CONCAT(0,Tabelle14[[#This Row],[C3]]),Tabelle14[[#This Row],[C3]]))</f>
        <v>5118</v>
      </c>
      <c r="B181" s="2" t="s">
        <v>1135</v>
      </c>
      <c r="C181" s="2" t="s">
        <v>1382</v>
      </c>
      <c r="D181" s="2" t="s">
        <v>57</v>
      </c>
      <c r="E181" s="4" t="s">
        <v>47</v>
      </c>
      <c r="F181" t="s">
        <v>1586</v>
      </c>
      <c r="G181" s="2" t="s">
        <v>1593</v>
      </c>
      <c r="H181" s="13">
        <v>45658</v>
      </c>
      <c r="J181" s="2" t="s">
        <v>813</v>
      </c>
      <c r="K181" s="4" t="s">
        <v>1611</v>
      </c>
      <c r="L181" s="2" t="s">
        <v>156</v>
      </c>
      <c r="M181" s="19">
        <f>_xlfn.XLOOKUP(Tabelle14[[#This Row],[CAT1]],'Code-ID'!$A$3:$A$8,'Code-ID'!$B$3:$B$8,0,0)</f>
        <v>5</v>
      </c>
      <c r="N181" s="2">
        <f>_xlfn.XLOOKUP(Tabelle14[[#This Row],[CAT_2]],Tabelle2[KAT2],Tabelle2[C2],0,0)</f>
        <v>1</v>
      </c>
      <c r="O181" s="2">
        <v>18</v>
      </c>
      <c r="P181" s="2">
        <v>28</v>
      </c>
      <c r="Q181" s="2" t="str">
        <f>_xlfn.CONCAT(Tabelle14[[#This Row],[CODE]]," - ",Tabelle14[[#This Row],[ABB]])</f>
        <v>5118 - network_cycleway</v>
      </c>
    </row>
    <row r="182" spans="1:17" x14ac:dyDescent="0.3">
      <c r="A182" s="3" t="str">
        <f>_xlfn.CONCAT(Tabelle14[[#This Row],[C1]],Tabelle14[[#This Row],[C2]],IF(Tabelle14[[#This Row],[C3]]&lt;=9,_xlfn.CONCAT(0,Tabelle14[[#This Row],[C3]]),Tabelle14[[#This Row],[C3]]))</f>
        <v>5119</v>
      </c>
      <c r="B182" s="2" t="s">
        <v>1136</v>
      </c>
      <c r="C182" s="2" t="s">
        <v>1383</v>
      </c>
      <c r="D182" s="2" t="s">
        <v>57</v>
      </c>
      <c r="E182" s="4" t="s">
        <v>47</v>
      </c>
      <c r="F182" t="s">
        <v>1586</v>
      </c>
      <c r="G182" s="2" t="s">
        <v>1593</v>
      </c>
      <c r="H182" s="13">
        <v>45658</v>
      </c>
      <c r="J182" s="2" t="s">
        <v>813</v>
      </c>
      <c r="K182" s="4" t="s">
        <v>1611</v>
      </c>
      <c r="L182" s="2" t="s">
        <v>156</v>
      </c>
      <c r="M182" s="19">
        <f>_xlfn.XLOOKUP(Tabelle14[[#This Row],[CAT1]],'Code-ID'!$A$3:$A$8,'Code-ID'!$B$3:$B$8,0,0)</f>
        <v>5</v>
      </c>
      <c r="N182" s="2">
        <f>_xlfn.XLOOKUP(Tabelle14[[#This Row],[CAT_2]],Tabelle2[KAT2],Tabelle2[C2],0,0)</f>
        <v>1</v>
      </c>
      <c r="O182" s="2">
        <v>19</v>
      </c>
      <c r="P182" s="2">
        <v>28</v>
      </c>
      <c r="Q182" s="2" t="str">
        <f>_xlfn.CONCAT(Tabelle14[[#This Row],[CODE]]," - ",Tabelle14[[#This Row],[ABB]])</f>
        <v>5119 - network_unclassified</v>
      </c>
    </row>
    <row r="183" spans="1:17" x14ac:dyDescent="0.3">
      <c r="A183" s="3" t="str">
        <f>_xlfn.CONCAT(Tabelle14[[#This Row],[C1]],Tabelle14[[#This Row],[C2]],IF(Tabelle14[[#This Row],[C3]]&lt;=9,_xlfn.CONCAT(0,Tabelle14[[#This Row],[C3]]),Tabelle14[[#This Row],[C3]]))</f>
        <v>5120</v>
      </c>
      <c r="B183" s="2" t="s">
        <v>1137</v>
      </c>
      <c r="C183" s="2" t="s">
        <v>1384</v>
      </c>
      <c r="D183" s="2" t="s">
        <v>57</v>
      </c>
      <c r="E183" s="4" t="s">
        <v>47</v>
      </c>
      <c r="F183" t="s">
        <v>1586</v>
      </c>
      <c r="G183" s="2" t="s">
        <v>1593</v>
      </c>
      <c r="H183" s="13">
        <v>45658</v>
      </c>
      <c r="J183" s="2" t="s">
        <v>813</v>
      </c>
      <c r="K183" s="4" t="s">
        <v>1611</v>
      </c>
      <c r="L183" s="2" t="s">
        <v>156</v>
      </c>
      <c r="M183" s="19">
        <f>_xlfn.XLOOKUP(Tabelle14[[#This Row],[CAT1]],'Code-ID'!$A$3:$A$8,'Code-ID'!$B$3:$B$8,0,0)</f>
        <v>5</v>
      </c>
      <c r="N183" s="2">
        <f>_xlfn.XLOOKUP(Tabelle14[[#This Row],[CAT_2]],Tabelle2[KAT2],Tabelle2[C2],0,0)</f>
        <v>1</v>
      </c>
      <c r="O183" s="2">
        <v>20</v>
      </c>
      <c r="P183" s="2">
        <v>28</v>
      </c>
      <c r="Q183" s="2" t="str">
        <f>_xlfn.CONCAT(Tabelle14[[#This Row],[CODE]]," - ",Tabelle14[[#This Row],[ABB]])</f>
        <v>5120 - road_network</v>
      </c>
    </row>
    <row r="184" spans="1:17" x14ac:dyDescent="0.3">
      <c r="A184" s="3" t="str">
        <f>_xlfn.CONCAT(Tabelle14[[#This Row],[C1]],Tabelle14[[#This Row],[C2]],IF(Tabelle14[[#This Row],[C3]]&lt;=9,_xlfn.CONCAT(0,Tabelle14[[#This Row],[C3]]),Tabelle14[[#This Row],[C3]]))</f>
        <v>5121</v>
      </c>
      <c r="B184" s="2" t="s">
        <v>1138</v>
      </c>
      <c r="C184" s="2" t="s">
        <v>1385</v>
      </c>
      <c r="D184" s="2" t="s">
        <v>48</v>
      </c>
      <c r="E184" s="4" t="s">
        <v>47</v>
      </c>
      <c r="F184" t="s">
        <v>1586</v>
      </c>
      <c r="G184" s="2" t="s">
        <v>1593</v>
      </c>
      <c r="H184" s="13">
        <v>45658</v>
      </c>
      <c r="J184" s="2" t="s">
        <v>813</v>
      </c>
      <c r="K184" s="4" t="s">
        <v>1611</v>
      </c>
      <c r="L184" s="2" t="s">
        <v>156</v>
      </c>
      <c r="M184" s="19">
        <f>_xlfn.XLOOKUP(Tabelle14[[#This Row],[CAT1]],'Code-ID'!$A$3:$A$8,'Code-ID'!$B$3:$B$8,0,0)</f>
        <v>5</v>
      </c>
      <c r="N184" s="2">
        <f>_xlfn.XLOOKUP(Tabelle14[[#This Row],[CAT_2]],Tabelle2[KAT2],Tabelle2[C2],0,0)</f>
        <v>1</v>
      </c>
      <c r="O184" s="2">
        <v>21</v>
      </c>
      <c r="P184" s="2">
        <v>28</v>
      </c>
      <c r="Q184" s="2" t="str">
        <f>_xlfn.CONCAT(Tabelle14[[#This Row],[CODE]]," - ",Tabelle14[[#This Row],[ABB]])</f>
        <v>5121 - share_secondary_network</v>
      </c>
    </row>
    <row r="185" spans="1:17" x14ac:dyDescent="0.3">
      <c r="A185" s="3" t="str">
        <f>_xlfn.CONCAT(Tabelle14[[#This Row],[C1]],Tabelle14[[#This Row],[C2]],IF(Tabelle14[[#This Row],[C3]]&lt;=9,_xlfn.CONCAT(0,Tabelle14[[#This Row],[C3]]),Tabelle14[[#This Row],[C3]]))</f>
        <v>5122</v>
      </c>
      <c r="B185" s="2" t="s">
        <v>1139</v>
      </c>
      <c r="C185" s="2" t="s">
        <v>1386</v>
      </c>
      <c r="D185" s="2" t="s">
        <v>48</v>
      </c>
      <c r="E185" s="4" t="s">
        <v>47</v>
      </c>
      <c r="F185" t="s">
        <v>1586</v>
      </c>
      <c r="G185" s="2" t="s">
        <v>1593</v>
      </c>
      <c r="H185" s="13">
        <v>45658</v>
      </c>
      <c r="J185" s="2" t="s">
        <v>813</v>
      </c>
      <c r="K185" s="4" t="s">
        <v>1611</v>
      </c>
      <c r="L185" s="2" t="s">
        <v>156</v>
      </c>
      <c r="M185" s="19">
        <f>_xlfn.XLOOKUP(Tabelle14[[#This Row],[CAT1]],'Code-ID'!$A$3:$A$8,'Code-ID'!$B$3:$B$8,0,0)</f>
        <v>5</v>
      </c>
      <c r="N185" s="2">
        <f>_xlfn.XLOOKUP(Tabelle14[[#This Row],[CAT_2]],Tabelle2[KAT2],Tabelle2[C2],0,0)</f>
        <v>1</v>
      </c>
      <c r="O185" s="2">
        <v>22</v>
      </c>
      <c r="P185" s="2">
        <v>28</v>
      </c>
      <c r="Q185" s="2" t="str">
        <f>_xlfn.CONCAT(Tabelle14[[#This Row],[CODE]]," - ",Tabelle14[[#This Row],[ABB]])</f>
        <v>5122 - share_in_settlement_area</v>
      </c>
    </row>
    <row r="186" spans="1:17" x14ac:dyDescent="0.3">
      <c r="A186" s="3" t="str">
        <f>_xlfn.CONCAT(Tabelle14[[#This Row],[C1]],Tabelle14[[#This Row],[C2]],IF(Tabelle14[[#This Row],[C3]]&lt;=9,_xlfn.CONCAT(0,Tabelle14[[#This Row],[C3]]),Tabelle14[[#This Row],[C3]]))</f>
        <v>5123</v>
      </c>
      <c r="B186" s="2" t="s">
        <v>1140</v>
      </c>
      <c r="C186" s="2" t="s">
        <v>1387</v>
      </c>
      <c r="D186" s="2" t="s">
        <v>48</v>
      </c>
      <c r="E186" s="4" t="s">
        <v>47</v>
      </c>
      <c r="F186" t="s">
        <v>1586</v>
      </c>
      <c r="G186" s="2" t="s">
        <v>1593</v>
      </c>
      <c r="H186" s="13">
        <v>45658</v>
      </c>
      <c r="J186" s="2" t="s">
        <v>813</v>
      </c>
      <c r="K186" s="4" t="s">
        <v>1611</v>
      </c>
      <c r="L186" s="2" t="s">
        <v>156</v>
      </c>
      <c r="M186" s="19">
        <f>_xlfn.XLOOKUP(Tabelle14[[#This Row],[CAT1]],'Code-ID'!$A$3:$A$8,'Code-ID'!$B$3:$B$8,0,0)</f>
        <v>5</v>
      </c>
      <c r="N186" s="2">
        <f>_xlfn.XLOOKUP(Tabelle14[[#This Row],[CAT_2]],Tabelle2[KAT2],Tabelle2[C2],0,0)</f>
        <v>1</v>
      </c>
      <c r="O186" s="2">
        <v>23</v>
      </c>
      <c r="P186" s="2">
        <v>28</v>
      </c>
      <c r="Q186" s="2" t="str">
        <f>_xlfn.CONCAT(Tabelle14[[#This Row],[CODE]]," - ",Tabelle14[[#This Row],[ABB]])</f>
        <v>5123 - length_share_mixed_traffic</v>
      </c>
    </row>
    <row r="187" spans="1:17" x14ac:dyDescent="0.3">
      <c r="A187" s="3" t="str">
        <f>_xlfn.CONCAT(Tabelle14[[#This Row],[C1]],Tabelle14[[#This Row],[C2]],IF(Tabelle14[[#This Row],[C3]]&lt;=9,_xlfn.CONCAT(0,Tabelle14[[#This Row],[C3]]),Tabelle14[[#This Row],[C3]]))</f>
        <v>5124</v>
      </c>
      <c r="B187" s="2" t="s">
        <v>1141</v>
      </c>
      <c r="C187" s="2" t="s">
        <v>1388</v>
      </c>
      <c r="D187" s="2" t="s">
        <v>48</v>
      </c>
      <c r="E187" s="4" t="s">
        <v>47</v>
      </c>
      <c r="F187" t="s">
        <v>1586</v>
      </c>
      <c r="G187" s="2" t="s">
        <v>1593</v>
      </c>
      <c r="H187" s="13">
        <v>45658</v>
      </c>
      <c r="J187" s="2" t="s">
        <v>813</v>
      </c>
      <c r="K187" s="4" t="s">
        <v>1611</v>
      </c>
      <c r="L187" s="2" t="s">
        <v>156</v>
      </c>
      <c r="M187" s="19">
        <f>_xlfn.XLOOKUP(Tabelle14[[#This Row],[CAT1]],'Code-ID'!$A$3:$A$8,'Code-ID'!$B$3:$B$8,0,0)</f>
        <v>5</v>
      </c>
      <c r="N187" s="2">
        <f>_xlfn.XLOOKUP(Tabelle14[[#This Row],[CAT_2]],Tabelle2[KAT2],Tabelle2[C2],0,0)</f>
        <v>1</v>
      </c>
      <c r="O187" s="2">
        <v>24</v>
      </c>
      <c r="P187" s="2">
        <v>28</v>
      </c>
      <c r="Q187" s="2" t="str">
        <f>_xlfn.CONCAT(Tabelle14[[#This Row],[CODE]]," - ",Tabelle14[[#This Row],[ABB]])</f>
        <v>5124 - length_share_non_mixed_traffic</v>
      </c>
    </row>
    <row r="188" spans="1:17" x14ac:dyDescent="0.3">
      <c r="A188" s="3" t="str">
        <f>_xlfn.CONCAT(Tabelle14[[#This Row],[C1]],Tabelle14[[#This Row],[C2]],IF(Tabelle14[[#This Row],[C3]]&lt;=9,_xlfn.CONCAT(0,Tabelle14[[#This Row],[C3]]),Tabelle14[[#This Row],[C3]]))</f>
        <v>5125</v>
      </c>
      <c r="B188" s="2" t="s">
        <v>1142</v>
      </c>
      <c r="C188" s="2" t="s">
        <v>1389</v>
      </c>
      <c r="D188" s="2" t="s">
        <v>1561</v>
      </c>
      <c r="E188" s="4" t="s">
        <v>47</v>
      </c>
      <c r="F188" t="s">
        <v>1586</v>
      </c>
      <c r="G188" s="2" t="s">
        <v>1593</v>
      </c>
      <c r="H188" s="13">
        <v>45658</v>
      </c>
      <c r="J188" s="2" t="s">
        <v>813</v>
      </c>
      <c r="K188" s="4" t="s">
        <v>1611</v>
      </c>
      <c r="L188" s="2" t="s">
        <v>156</v>
      </c>
      <c r="M188" s="19">
        <f>_xlfn.XLOOKUP(Tabelle14[[#This Row],[CAT1]],'Code-ID'!$A$3:$A$8,'Code-ID'!$B$3:$B$8,0,0)</f>
        <v>5</v>
      </c>
      <c r="N188" s="2">
        <f>_xlfn.XLOOKUP(Tabelle14[[#This Row],[CAT_2]],Tabelle2[KAT2],Tabelle2[C2],0,0)</f>
        <v>1</v>
      </c>
      <c r="O188" s="2">
        <v>25</v>
      </c>
      <c r="P188" s="2">
        <v>28</v>
      </c>
      <c r="Q188" s="2" t="str">
        <f>_xlfn.CONCAT(Tabelle14[[#This Row],[CODE]]," - ",Tabelle14[[#This Row],[ABB]])</f>
        <v>5125 - network_discontinuity</v>
      </c>
    </row>
    <row r="189" spans="1:17" x14ac:dyDescent="0.3">
      <c r="A189" s="3" t="str">
        <f>_xlfn.CONCAT(Tabelle14[[#This Row],[C1]],Tabelle14[[#This Row],[C2]],IF(Tabelle14[[#This Row],[C3]]&lt;=9,_xlfn.CONCAT(0,Tabelle14[[#This Row],[C3]]),Tabelle14[[#This Row],[C3]]))</f>
        <v>5126</v>
      </c>
      <c r="B189" s="2" t="s">
        <v>1143</v>
      </c>
      <c r="C189" s="2" t="s">
        <v>1390</v>
      </c>
      <c r="D189" s="2" t="s">
        <v>48</v>
      </c>
      <c r="E189" s="4" t="s">
        <v>47</v>
      </c>
      <c r="F189" t="s">
        <v>1586</v>
      </c>
      <c r="G189" s="2" t="s">
        <v>1593</v>
      </c>
      <c r="H189" s="13">
        <v>45658</v>
      </c>
      <c r="J189" s="2" t="s">
        <v>813</v>
      </c>
      <c r="K189" s="4" t="s">
        <v>1611</v>
      </c>
      <c r="L189" s="2" t="s">
        <v>156</v>
      </c>
      <c r="M189" s="19">
        <f>_xlfn.XLOOKUP(Tabelle14[[#This Row],[CAT1]],'Code-ID'!$A$3:$A$8,'Code-ID'!$B$3:$B$8,0,0)</f>
        <v>5</v>
      </c>
      <c r="N189" s="2">
        <f>_xlfn.XLOOKUP(Tabelle14[[#This Row],[CAT_2]],Tabelle2[KAT2],Tabelle2[C2],0,0)</f>
        <v>1</v>
      </c>
      <c r="O189" s="2">
        <v>26</v>
      </c>
      <c r="P189" s="2">
        <v>28</v>
      </c>
      <c r="Q189" s="2" t="str">
        <f>_xlfn.CONCAT(Tabelle14[[#This Row],[CODE]]," - ",Tabelle14[[#This Row],[ABB]])</f>
        <v>5126 - share_grade_separated_public_transport</v>
      </c>
    </row>
    <row r="190" spans="1:17" x14ac:dyDescent="0.3">
      <c r="A190" s="3" t="str">
        <f>_xlfn.CONCAT(Tabelle14[[#This Row],[C1]],Tabelle14[[#This Row],[C2]],IF(Tabelle14[[#This Row],[C3]]&lt;=9,_xlfn.CONCAT(0,Tabelle14[[#This Row],[C3]]),Tabelle14[[#This Row],[C3]]))</f>
        <v>5127</v>
      </c>
      <c r="B190" s="2" t="s">
        <v>1144</v>
      </c>
      <c r="C190" s="2" t="s">
        <v>1391</v>
      </c>
      <c r="D190" s="2" t="s">
        <v>48</v>
      </c>
      <c r="E190" s="4" t="s">
        <v>47</v>
      </c>
      <c r="F190" t="s">
        <v>1586</v>
      </c>
      <c r="G190" s="2" t="s">
        <v>1593</v>
      </c>
      <c r="H190" s="13">
        <v>45658</v>
      </c>
      <c r="J190" s="2" t="s">
        <v>813</v>
      </c>
      <c r="K190" s="4" t="s">
        <v>1611</v>
      </c>
      <c r="L190" s="2" t="s">
        <v>156</v>
      </c>
      <c r="M190" s="19">
        <f>_xlfn.XLOOKUP(Tabelle14[[#This Row],[CAT1]],'Code-ID'!$A$3:$A$8,'Code-ID'!$B$3:$B$8,0,0)</f>
        <v>5</v>
      </c>
      <c r="N190" s="2">
        <f>_xlfn.XLOOKUP(Tabelle14[[#This Row],[CAT_2]],Tabelle2[KAT2],Tabelle2[C2],0,0)</f>
        <v>1</v>
      </c>
      <c r="O190" s="2">
        <v>27</v>
      </c>
      <c r="P190" s="2">
        <v>28</v>
      </c>
      <c r="Q190" s="2" t="str">
        <f>_xlfn.CONCAT(Tabelle14[[#This Row],[CODE]]," - ",Tabelle14[[#This Row],[ABB]])</f>
        <v>5127 - share_street_running_public_transport</v>
      </c>
    </row>
    <row r="191" spans="1:17" x14ac:dyDescent="0.3">
      <c r="A191" s="3" t="str">
        <f>_xlfn.CONCAT(Tabelle14[[#This Row],[C1]],Tabelle14[[#This Row],[C2]],IF(Tabelle14[[#This Row],[C3]]&lt;=9,_xlfn.CONCAT(0,Tabelle14[[#This Row],[C3]]),Tabelle14[[#This Row],[C3]]))</f>
        <v>5128</v>
      </c>
      <c r="B191" s="2" t="s">
        <v>1145</v>
      </c>
      <c r="C191" s="2" t="s">
        <v>1392</v>
      </c>
      <c r="D191" s="2" t="s">
        <v>48</v>
      </c>
      <c r="E191" s="4" t="s">
        <v>47</v>
      </c>
      <c r="F191" t="s">
        <v>1586</v>
      </c>
      <c r="G191" s="2" t="s">
        <v>1593</v>
      </c>
      <c r="H191" s="13">
        <v>45658</v>
      </c>
      <c r="J191" s="2" t="s">
        <v>813</v>
      </c>
      <c r="K191" s="4" t="s">
        <v>1611</v>
      </c>
      <c r="L191" s="2" t="s">
        <v>156</v>
      </c>
      <c r="M191" s="19">
        <f>_xlfn.XLOOKUP(Tabelle14[[#This Row],[CAT1]],'Code-ID'!$A$3:$A$8,'Code-ID'!$B$3:$B$8,0,0)</f>
        <v>5</v>
      </c>
      <c r="N191" s="2">
        <f>_xlfn.XLOOKUP(Tabelle14[[#This Row],[CAT_2]],Tabelle2[KAT2],Tabelle2[C2],0,0)</f>
        <v>1</v>
      </c>
      <c r="O191" s="2">
        <v>28</v>
      </c>
      <c r="P191" s="2">
        <v>28</v>
      </c>
      <c r="Q191" s="2" t="str">
        <f>_xlfn.CONCAT(Tabelle14[[#This Row],[CODE]]," - ",Tabelle14[[#This Row],[ABB]])</f>
        <v>5128 - share_tram</v>
      </c>
    </row>
    <row r="192" spans="1:17" x14ac:dyDescent="0.3">
      <c r="A192" s="3" t="str">
        <f>_xlfn.CONCAT(Tabelle14[[#This Row],[C1]],Tabelle14[[#This Row],[C2]],IF(Tabelle14[[#This Row],[C3]]&lt;=9,_xlfn.CONCAT(0,Tabelle14[[#This Row],[C3]]),Tabelle14[[#This Row],[C3]]))</f>
        <v>5129</v>
      </c>
      <c r="B192" s="2" t="s">
        <v>1146</v>
      </c>
      <c r="C192" s="2" t="s">
        <v>1393</v>
      </c>
      <c r="D192" s="2" t="s">
        <v>48</v>
      </c>
      <c r="E192" s="4" t="s">
        <v>47</v>
      </c>
      <c r="F192" t="s">
        <v>1586</v>
      </c>
      <c r="G192" s="2" t="s">
        <v>1593</v>
      </c>
      <c r="H192" s="13">
        <v>45658</v>
      </c>
      <c r="J192" s="2" t="s">
        <v>813</v>
      </c>
      <c r="K192" s="4" t="s">
        <v>1611</v>
      </c>
      <c r="L192" s="2" t="s">
        <v>156</v>
      </c>
      <c r="M192" s="19">
        <f>_xlfn.XLOOKUP(Tabelle14[[#This Row],[CAT1]],'Code-ID'!$A$3:$A$8,'Code-ID'!$B$3:$B$8,0,0)</f>
        <v>5</v>
      </c>
      <c r="N192" s="2">
        <f>_xlfn.XLOOKUP(Tabelle14[[#This Row],[CAT_2]],Tabelle2[KAT2],Tabelle2[C2],0,0)</f>
        <v>1</v>
      </c>
      <c r="O192" s="2">
        <v>29</v>
      </c>
      <c r="P192" s="2">
        <v>28</v>
      </c>
      <c r="Q192" s="2" t="str">
        <f>_xlfn.CONCAT(Tabelle14[[#This Row],[CODE]]," - ",Tabelle14[[#This Row],[ABB]])</f>
        <v>5129 - share_metro</v>
      </c>
    </row>
    <row r="193" spans="1:17" x14ac:dyDescent="0.3">
      <c r="A193" s="3" t="str">
        <f>_xlfn.CONCAT(Tabelle14[[#This Row],[C1]],Tabelle14[[#This Row],[C2]],IF(Tabelle14[[#This Row],[C3]]&lt;=9,_xlfn.CONCAT(0,Tabelle14[[#This Row],[C3]]),Tabelle14[[#This Row],[C3]]))</f>
        <v>5130</v>
      </c>
      <c r="B193" s="2" t="s">
        <v>1147</v>
      </c>
      <c r="C193" s="2" t="s">
        <v>1394</v>
      </c>
      <c r="D193" s="2" t="s">
        <v>48</v>
      </c>
      <c r="E193" s="4" t="s">
        <v>47</v>
      </c>
      <c r="F193" t="s">
        <v>1586</v>
      </c>
      <c r="G193" s="2" t="s">
        <v>1593</v>
      </c>
      <c r="H193" s="13">
        <v>45658</v>
      </c>
      <c r="J193" s="2" t="s">
        <v>813</v>
      </c>
      <c r="K193" s="4" t="s">
        <v>1611</v>
      </c>
      <c r="L193" s="2" t="s">
        <v>156</v>
      </c>
      <c r="M193" s="19">
        <f>_xlfn.XLOOKUP(Tabelle14[[#This Row],[CAT1]],'Code-ID'!$A$3:$A$8,'Code-ID'!$B$3:$B$8,0,0)</f>
        <v>5</v>
      </c>
      <c r="N193" s="2">
        <f>_xlfn.XLOOKUP(Tabelle14[[#This Row],[CAT_2]],Tabelle2[KAT2],Tabelle2[C2],0,0)</f>
        <v>1</v>
      </c>
      <c r="O193" s="2">
        <v>30</v>
      </c>
      <c r="P193" s="2">
        <v>28</v>
      </c>
      <c r="Q193" s="2" t="str">
        <f>_xlfn.CONCAT(Tabelle14[[#This Row],[CODE]]," - ",Tabelle14[[#This Row],[ABB]])</f>
        <v>5130 - ratio_street_running_public_transport_to_primary_network</v>
      </c>
    </row>
    <row r="194" spans="1:17" x14ac:dyDescent="0.3">
      <c r="A194" s="3" t="str">
        <f>_xlfn.CONCAT(Tabelle14[[#This Row],[C1]],Tabelle14[[#This Row],[C2]],IF(Tabelle14[[#This Row],[C3]]&lt;=9,_xlfn.CONCAT(0,Tabelle14[[#This Row],[C3]]),Tabelle14[[#This Row],[C3]]))</f>
        <v>5131</v>
      </c>
      <c r="B194" s="2" t="s">
        <v>1148</v>
      </c>
      <c r="C194" s="2" t="s">
        <v>1395</v>
      </c>
      <c r="D194" s="2" t="s">
        <v>48</v>
      </c>
      <c r="E194" s="4" t="s">
        <v>47</v>
      </c>
      <c r="F194" t="s">
        <v>1586</v>
      </c>
      <c r="G194" s="2" t="s">
        <v>1593</v>
      </c>
      <c r="H194" s="13">
        <v>45658</v>
      </c>
      <c r="J194" s="2" t="s">
        <v>813</v>
      </c>
      <c r="K194" s="4" t="s">
        <v>1611</v>
      </c>
      <c r="L194" s="2" t="s">
        <v>156</v>
      </c>
      <c r="M194" s="19">
        <f>_xlfn.XLOOKUP(Tabelle14[[#This Row],[CAT1]],'Code-ID'!$A$3:$A$8,'Code-ID'!$B$3:$B$8,0,0)</f>
        <v>5</v>
      </c>
      <c r="N194" s="2">
        <f>_xlfn.XLOOKUP(Tabelle14[[#This Row],[CAT_2]],Tabelle2[KAT2],Tabelle2[C2],0,0)</f>
        <v>1</v>
      </c>
      <c r="O194" s="2">
        <v>31</v>
      </c>
      <c r="P194" s="2">
        <v>28</v>
      </c>
      <c r="Q194" s="2" t="str">
        <f>_xlfn.CONCAT(Tabelle14[[#This Row],[CODE]]," - ",Tabelle14[[#This Row],[ABB]])</f>
        <v>5131 - ratio_grade_separated_public_transport_to_primary_network</v>
      </c>
    </row>
    <row r="195" spans="1:17" x14ac:dyDescent="0.3">
      <c r="A195" s="3" t="str">
        <f>_xlfn.CONCAT(Tabelle14[[#This Row],[C1]],Tabelle14[[#This Row],[C2]],IF(Tabelle14[[#This Row],[C3]]&lt;=9,_xlfn.CONCAT(0,Tabelle14[[#This Row],[C3]]),Tabelle14[[#This Row],[C3]]))</f>
        <v>5132</v>
      </c>
      <c r="B195" s="2" t="s">
        <v>1149</v>
      </c>
      <c r="C195" s="2" t="s">
        <v>1396</v>
      </c>
      <c r="D195" s="2" t="s">
        <v>48</v>
      </c>
      <c r="E195" s="4" t="s">
        <v>47</v>
      </c>
      <c r="F195" t="s">
        <v>1586</v>
      </c>
      <c r="G195" s="2" t="s">
        <v>1593</v>
      </c>
      <c r="H195" s="13">
        <v>45658</v>
      </c>
      <c r="J195" s="2" t="s">
        <v>813</v>
      </c>
      <c r="K195" s="4" t="s">
        <v>1611</v>
      </c>
      <c r="L195" s="2" t="s">
        <v>156</v>
      </c>
      <c r="M195" s="19">
        <f>_xlfn.XLOOKUP(Tabelle14[[#This Row],[CAT1]],'Code-ID'!$A$3:$A$8,'Code-ID'!$B$3:$B$8,0,0)</f>
        <v>5</v>
      </c>
      <c r="N195" s="2">
        <f>_xlfn.XLOOKUP(Tabelle14[[#This Row],[CAT_2]],Tabelle2[KAT2],Tabelle2[C2],0,0)</f>
        <v>1</v>
      </c>
      <c r="O195" s="2">
        <v>32</v>
      </c>
      <c r="P195" s="2">
        <v>28</v>
      </c>
      <c r="Q195" s="2" t="str">
        <f>_xlfn.CONCAT(Tabelle14[[#This Row],[CODE]]," - ",Tabelle14[[#This Row],[ABB]])</f>
        <v>5132 - share_intersections_primary_network</v>
      </c>
    </row>
    <row r="196" spans="1:17" x14ac:dyDescent="0.3">
      <c r="A196" s="3" t="str">
        <f>_xlfn.CONCAT(Tabelle14[[#This Row],[C1]],Tabelle14[[#This Row],[C2]],IF(Tabelle14[[#This Row],[C3]]&lt;=9,_xlfn.CONCAT(0,Tabelle14[[#This Row],[C3]]),Tabelle14[[#This Row],[C3]]))</f>
        <v>5133</v>
      </c>
      <c r="B196" s="2" t="s">
        <v>1150</v>
      </c>
      <c r="C196" s="2" t="s">
        <v>1397</v>
      </c>
      <c r="D196" s="2" t="s">
        <v>48</v>
      </c>
      <c r="E196" s="4" t="s">
        <v>47</v>
      </c>
      <c r="F196" t="s">
        <v>1586</v>
      </c>
      <c r="G196" s="2" t="s">
        <v>1593</v>
      </c>
      <c r="H196" s="13">
        <v>45658</v>
      </c>
      <c r="J196" s="2" t="s">
        <v>813</v>
      </c>
      <c r="K196" s="4" t="s">
        <v>1611</v>
      </c>
      <c r="L196" s="2" t="s">
        <v>156</v>
      </c>
      <c r="M196" s="19">
        <f>_xlfn.XLOOKUP(Tabelle14[[#This Row],[CAT1]],'Code-ID'!$A$3:$A$8,'Code-ID'!$B$3:$B$8,0,0)</f>
        <v>5</v>
      </c>
      <c r="N196" s="2">
        <f>_xlfn.XLOOKUP(Tabelle14[[#This Row],[CAT_2]],Tabelle2[KAT2],Tabelle2[C2],0,0)</f>
        <v>1</v>
      </c>
      <c r="O196" s="2">
        <v>33</v>
      </c>
      <c r="P196" s="2">
        <v>28</v>
      </c>
      <c r="Q196" s="2" t="str">
        <f>_xlfn.CONCAT(Tabelle14[[#This Row],[CODE]]," - ",Tabelle14[[#This Row],[ABB]])</f>
        <v>5133 - share_intersections_public_transport</v>
      </c>
    </row>
    <row r="197" spans="1:17" x14ac:dyDescent="0.3">
      <c r="A197" s="3" t="str">
        <f>_xlfn.CONCAT(Tabelle14[[#This Row],[C1]],Tabelle14[[#This Row],[C2]],IF(Tabelle14[[#This Row],[C3]]&lt;=9,_xlfn.CONCAT(0,Tabelle14[[#This Row],[C3]]),Tabelle14[[#This Row],[C3]]))</f>
        <v>5134</v>
      </c>
      <c r="B197" s="2" t="s">
        <v>1151</v>
      </c>
      <c r="C197" s="2" t="s">
        <v>1398</v>
      </c>
      <c r="D197" s="2" t="s">
        <v>48</v>
      </c>
      <c r="E197" s="4" t="s">
        <v>47</v>
      </c>
      <c r="F197" t="s">
        <v>1586</v>
      </c>
      <c r="G197" s="2" t="s">
        <v>1593</v>
      </c>
      <c r="H197" s="13">
        <v>45658</v>
      </c>
      <c r="J197" s="2" t="s">
        <v>813</v>
      </c>
      <c r="K197" s="4" t="s">
        <v>1611</v>
      </c>
      <c r="L197" s="2" t="s">
        <v>156</v>
      </c>
      <c r="M197" s="19">
        <f>_xlfn.XLOOKUP(Tabelle14[[#This Row],[CAT1]],'Code-ID'!$A$3:$A$8,'Code-ID'!$B$3:$B$8,0,0)</f>
        <v>5</v>
      </c>
      <c r="N197" s="2">
        <f>_xlfn.XLOOKUP(Tabelle14[[#This Row],[CAT_2]],Tabelle2[KAT2],Tabelle2[C2],0,0)</f>
        <v>1</v>
      </c>
      <c r="O197" s="2">
        <v>34</v>
      </c>
      <c r="P197" s="2">
        <v>28</v>
      </c>
      <c r="Q197" s="2" t="str">
        <f>_xlfn.CONCAT(Tabelle14[[#This Row],[CODE]]," - ",Tabelle14[[#This Row],[ABB]])</f>
        <v>5134 - share_intersections_high_frequency_public_transport</v>
      </c>
    </row>
    <row r="198" spans="1:17" x14ac:dyDescent="0.3">
      <c r="A198" s="3" t="str">
        <f>_xlfn.CONCAT(Tabelle14[[#This Row],[C1]],Tabelle14[[#This Row],[C2]],IF(Tabelle14[[#This Row],[C3]]&lt;=9,_xlfn.CONCAT(0,Tabelle14[[#This Row],[C3]]),Tabelle14[[#This Row],[C3]]))</f>
        <v>5135</v>
      </c>
      <c r="B198" s="2" t="s">
        <v>1152</v>
      </c>
      <c r="C198" s="2" t="s">
        <v>1399</v>
      </c>
      <c r="D198" s="2" t="s">
        <v>48</v>
      </c>
      <c r="E198" s="4" t="s">
        <v>47</v>
      </c>
      <c r="F198" t="s">
        <v>1586</v>
      </c>
      <c r="G198" s="2" t="s">
        <v>1593</v>
      </c>
      <c r="H198" s="13">
        <v>45658</v>
      </c>
      <c r="J198" s="2" t="s">
        <v>813</v>
      </c>
      <c r="K198" s="4" t="s">
        <v>1611</v>
      </c>
      <c r="L198" s="2" t="s">
        <v>156</v>
      </c>
      <c r="M198" s="19">
        <f>_xlfn.XLOOKUP(Tabelle14[[#This Row],[CAT1]],'Code-ID'!$A$3:$A$8,'Code-ID'!$B$3:$B$8,0,0)</f>
        <v>5</v>
      </c>
      <c r="N198" s="2">
        <f>_xlfn.XLOOKUP(Tabelle14[[#This Row],[CAT_2]],Tabelle2[KAT2],Tabelle2[C2],0,0)</f>
        <v>1</v>
      </c>
      <c r="O198" s="2">
        <v>35</v>
      </c>
      <c r="P198" s="2">
        <v>28</v>
      </c>
      <c r="Q198" s="2" t="str">
        <f>_xlfn.CONCAT(Tabelle14[[#This Row],[CODE]]," - ",Tabelle14[[#This Row],[ABB]])</f>
        <v>5135 - share_signalized_intersections</v>
      </c>
    </row>
    <row r="199" spans="1:17" x14ac:dyDescent="0.3">
      <c r="A199" s="3" t="str">
        <f>_xlfn.CONCAT(Tabelle14[[#This Row],[C1]],Tabelle14[[#This Row],[C2]],IF(Tabelle14[[#This Row],[C3]]&lt;=9,_xlfn.CONCAT(0,Tabelle14[[#This Row],[C3]]),Tabelle14[[#This Row],[C3]]))</f>
        <v>5136</v>
      </c>
      <c r="B199" s="2" t="s">
        <v>1153</v>
      </c>
      <c r="C199" s="2" t="s">
        <v>1400</v>
      </c>
      <c r="D199" s="2" t="s">
        <v>48</v>
      </c>
      <c r="E199" s="4" t="s">
        <v>47</v>
      </c>
      <c r="F199" t="s">
        <v>1586</v>
      </c>
      <c r="G199" s="2" t="s">
        <v>1593</v>
      </c>
      <c r="H199" s="13">
        <v>45658</v>
      </c>
      <c r="J199" s="2" t="s">
        <v>813</v>
      </c>
      <c r="K199" s="4" t="s">
        <v>1611</v>
      </c>
      <c r="L199" s="2" t="s">
        <v>156</v>
      </c>
      <c r="M199" s="19">
        <f>_xlfn.XLOOKUP(Tabelle14[[#This Row],[CAT1]],'Code-ID'!$A$3:$A$8,'Code-ID'!$B$3:$B$8,0,0)</f>
        <v>5</v>
      </c>
      <c r="N199" s="2">
        <f>_xlfn.XLOOKUP(Tabelle14[[#This Row],[CAT_2]],Tabelle2[KAT2],Tabelle2[C2],0,0)</f>
        <v>1</v>
      </c>
      <c r="O199" s="2">
        <v>36</v>
      </c>
      <c r="P199" s="2">
        <v>28</v>
      </c>
      <c r="Q199" s="2" t="str">
        <f>_xlfn.CONCAT(Tabelle14[[#This Row],[CODE]]," - ",Tabelle14[[#This Row],[ABB]])</f>
        <v>5136 - share_intersections_in_settlement_area</v>
      </c>
    </row>
    <row r="200" spans="1:17" x14ac:dyDescent="0.3">
      <c r="A200" s="3" t="str">
        <f>_xlfn.CONCAT(Tabelle14[[#This Row],[C1]],Tabelle14[[#This Row],[C2]],IF(Tabelle14[[#This Row],[C3]]&lt;=9,_xlfn.CONCAT(0,Tabelle14[[#This Row],[C3]]),Tabelle14[[#This Row],[C3]]))</f>
        <v>5137</v>
      </c>
      <c r="B200" s="2" t="s">
        <v>1154</v>
      </c>
      <c r="C200" s="2" t="s">
        <v>1401</v>
      </c>
      <c r="D200" s="2" t="s">
        <v>159</v>
      </c>
      <c r="E200" s="4" t="s">
        <v>47</v>
      </c>
      <c r="F200" t="s">
        <v>1586</v>
      </c>
      <c r="G200" s="2" t="s">
        <v>1593</v>
      </c>
      <c r="H200" s="13">
        <v>45658</v>
      </c>
      <c r="J200" s="2" t="s">
        <v>813</v>
      </c>
      <c r="K200" s="4" t="s">
        <v>1611</v>
      </c>
      <c r="L200" s="2" t="s">
        <v>156</v>
      </c>
      <c r="M200" s="19">
        <f>_xlfn.XLOOKUP(Tabelle14[[#This Row],[CAT1]],'Code-ID'!$A$3:$A$8,'Code-ID'!$B$3:$B$8,0,0)</f>
        <v>5</v>
      </c>
      <c r="N200" s="2">
        <f>_xlfn.XLOOKUP(Tabelle14[[#This Row],[CAT_2]],Tabelle2[KAT2],Tabelle2[C2],0,0)</f>
        <v>1</v>
      </c>
      <c r="O200" s="2">
        <v>37</v>
      </c>
      <c r="P200" s="2">
        <v>28</v>
      </c>
      <c r="Q200" s="2" t="str">
        <f>_xlfn.CONCAT(Tabelle14[[#This Row],[CODE]]," - ",Tabelle14[[#This Row],[ABB]])</f>
        <v>5137 - number_of_intersections</v>
      </c>
    </row>
    <row r="201" spans="1:17" x14ac:dyDescent="0.3">
      <c r="A201" s="3" t="str">
        <f>_xlfn.CONCAT(Tabelle14[[#This Row],[C1]],Tabelle14[[#This Row],[C2]],IF(Tabelle14[[#This Row],[C3]]&lt;=9,_xlfn.CONCAT(0,Tabelle14[[#This Row],[C3]]),Tabelle14[[#This Row],[C3]]))</f>
        <v>5138</v>
      </c>
      <c r="B201" s="2" t="s">
        <v>1155</v>
      </c>
      <c r="C201" s="2" t="s">
        <v>1402</v>
      </c>
      <c r="D201" s="2" t="s">
        <v>1576</v>
      </c>
      <c r="E201" s="4" t="s">
        <v>47</v>
      </c>
      <c r="F201" t="s">
        <v>1586</v>
      </c>
      <c r="G201" s="2" t="s">
        <v>1593</v>
      </c>
      <c r="H201" s="13">
        <v>45658</v>
      </c>
      <c r="J201" s="2" t="s">
        <v>813</v>
      </c>
      <c r="K201" s="4" t="s">
        <v>1611</v>
      </c>
      <c r="L201" s="2" t="s">
        <v>156</v>
      </c>
      <c r="M201" s="19">
        <f>_xlfn.XLOOKUP(Tabelle14[[#This Row],[CAT1]],'Code-ID'!$A$3:$A$8,'Code-ID'!$B$3:$B$8,0,0)</f>
        <v>5</v>
      </c>
      <c r="N201" s="2">
        <f>_xlfn.XLOOKUP(Tabelle14[[#This Row],[CAT_2]],Tabelle2[KAT2],Tabelle2[C2],0,0)</f>
        <v>1</v>
      </c>
      <c r="O201" s="2">
        <v>38</v>
      </c>
      <c r="P201" s="2">
        <v>28</v>
      </c>
      <c r="Q201" s="2" t="str">
        <f>_xlfn.CONCAT(Tabelle14[[#This Row],[CODE]]," - ",Tabelle14[[#This Row],[ABB]])</f>
        <v>5138 - intersection_density_primary_network</v>
      </c>
    </row>
    <row r="202" spans="1:17" x14ac:dyDescent="0.3">
      <c r="A202" s="3" t="str">
        <f>_xlfn.CONCAT(Tabelle14[[#This Row],[C1]],Tabelle14[[#This Row],[C2]],IF(Tabelle14[[#This Row],[C3]]&lt;=9,_xlfn.CONCAT(0,Tabelle14[[#This Row],[C3]]),Tabelle14[[#This Row],[C3]]))</f>
        <v>5139</v>
      </c>
      <c r="B202" s="2" t="s">
        <v>1156</v>
      </c>
      <c r="C202" s="2" t="s">
        <v>1403</v>
      </c>
      <c r="D202" s="2" t="s">
        <v>1576</v>
      </c>
      <c r="E202" s="4" t="s">
        <v>47</v>
      </c>
      <c r="F202" t="s">
        <v>1586</v>
      </c>
      <c r="G202" s="2" t="s">
        <v>1593</v>
      </c>
      <c r="H202" s="13">
        <v>45658</v>
      </c>
      <c r="J202" s="2" t="s">
        <v>813</v>
      </c>
      <c r="K202" s="4" t="s">
        <v>1611</v>
      </c>
      <c r="L202" s="2" t="s">
        <v>156</v>
      </c>
      <c r="M202" s="19">
        <f>_xlfn.XLOOKUP(Tabelle14[[#This Row],[CAT1]],'Code-ID'!$A$3:$A$8,'Code-ID'!$B$3:$B$8,0,0)</f>
        <v>5</v>
      </c>
      <c r="N202" s="2">
        <f>_xlfn.XLOOKUP(Tabelle14[[#This Row],[CAT_2]],Tabelle2[KAT2],Tabelle2[C2],0,0)</f>
        <v>1</v>
      </c>
      <c r="O202" s="2">
        <v>39</v>
      </c>
      <c r="P202" s="2">
        <v>28</v>
      </c>
      <c r="Q202" s="2" t="str">
        <f>_xlfn.CONCAT(Tabelle14[[#This Row],[CODE]]," - ",Tabelle14[[#This Row],[ABB]])</f>
        <v>5139 - intersection_density_network</v>
      </c>
    </row>
    <row r="203" spans="1:17" x14ac:dyDescent="0.3">
      <c r="A203" s="3" t="str">
        <f>_xlfn.CONCAT(Tabelle14[[#This Row],[C1]],Tabelle14[[#This Row],[C2]],IF(Tabelle14[[#This Row],[C3]]&lt;=9,_xlfn.CONCAT(0,Tabelle14[[#This Row],[C3]]),Tabelle14[[#This Row],[C3]]))</f>
        <v>5140</v>
      </c>
      <c r="B203" s="2" t="s">
        <v>1157</v>
      </c>
      <c r="C203" s="2" t="s">
        <v>1404</v>
      </c>
      <c r="D203" s="2" t="s">
        <v>48</v>
      </c>
      <c r="E203" s="4" t="s">
        <v>47</v>
      </c>
      <c r="F203" t="s">
        <v>1586</v>
      </c>
      <c r="G203" s="2" t="s">
        <v>1593</v>
      </c>
      <c r="H203" s="13">
        <v>45658</v>
      </c>
      <c r="J203" s="2" t="s">
        <v>813</v>
      </c>
      <c r="K203" s="4" t="s">
        <v>1611</v>
      </c>
      <c r="L203" s="2" t="s">
        <v>156</v>
      </c>
      <c r="M203" s="19">
        <f>_xlfn.XLOOKUP(Tabelle14[[#This Row],[CAT1]],'Code-ID'!$A$3:$A$8,'Code-ID'!$B$3:$B$8,0,0)</f>
        <v>5</v>
      </c>
      <c r="N203" s="2">
        <f>_xlfn.XLOOKUP(Tabelle14[[#This Row],[CAT_2]],Tabelle2[KAT2],Tabelle2[C2],0,0)</f>
        <v>1</v>
      </c>
      <c r="O203" s="2">
        <v>40</v>
      </c>
      <c r="P203" s="2">
        <v>28</v>
      </c>
      <c r="Q203" s="2" t="str">
        <f>_xlfn.CONCAT(Tabelle14[[#This Row],[CODE]]," - ",Tabelle14[[#This Row],[ABB]])</f>
        <v>5140 - share_intersections_without_public_transport</v>
      </c>
    </row>
    <row r="204" spans="1:17" x14ac:dyDescent="0.3">
      <c r="A204" s="3" t="str">
        <f>_xlfn.CONCAT(Tabelle14[[#This Row],[C1]],Tabelle14[[#This Row],[C2]],IF(Tabelle14[[#This Row],[C3]]&lt;=9,_xlfn.CONCAT(0,Tabelle14[[#This Row],[C3]]),Tabelle14[[#This Row],[C3]]))</f>
        <v>5141</v>
      </c>
      <c r="B204" s="2" t="s">
        <v>1158</v>
      </c>
      <c r="C204" s="2" t="s">
        <v>1405</v>
      </c>
      <c r="D204" s="2" t="s">
        <v>48</v>
      </c>
      <c r="E204" s="4" t="s">
        <v>47</v>
      </c>
      <c r="F204" t="s">
        <v>1586</v>
      </c>
      <c r="G204" s="2" t="s">
        <v>1593</v>
      </c>
      <c r="H204" s="13">
        <v>45658</v>
      </c>
      <c r="J204" s="2" t="s">
        <v>813</v>
      </c>
      <c r="K204" s="4" t="s">
        <v>1611</v>
      </c>
      <c r="L204" s="2" t="s">
        <v>156</v>
      </c>
      <c r="M204" s="19">
        <f>_xlfn.XLOOKUP(Tabelle14[[#This Row],[CAT1]],'Code-ID'!$A$3:$A$8,'Code-ID'!$B$3:$B$8,0,0)</f>
        <v>5</v>
      </c>
      <c r="N204" s="2">
        <f>_xlfn.XLOOKUP(Tabelle14[[#This Row],[CAT_2]],Tabelle2[KAT2],Tabelle2[C2],0,0)</f>
        <v>1</v>
      </c>
      <c r="O204" s="2">
        <v>41</v>
      </c>
      <c r="P204" s="2">
        <v>28</v>
      </c>
      <c r="Q204" s="2" t="str">
        <f>_xlfn.CONCAT(Tabelle14[[#This Row],[CODE]]," - ",Tabelle14[[#This Row],[ABB]])</f>
        <v>5141 - share_predominantly_motorized_traffic</v>
      </c>
    </row>
    <row r="205" spans="1:17" x14ac:dyDescent="0.3">
      <c r="A205" s="3" t="str">
        <f>_xlfn.CONCAT(Tabelle14[[#This Row],[C1]],Tabelle14[[#This Row],[C2]],IF(Tabelle14[[#This Row],[C3]]&lt;=9,_xlfn.CONCAT(0,Tabelle14[[#This Row],[C3]]),Tabelle14[[#This Row],[C3]]))</f>
        <v>5142</v>
      </c>
      <c r="B205" s="2" t="s">
        <v>1159</v>
      </c>
      <c r="C205" s="2" t="s">
        <v>1406</v>
      </c>
      <c r="D205" s="2" t="s">
        <v>48</v>
      </c>
      <c r="E205" s="4" t="s">
        <v>47</v>
      </c>
      <c r="F205" t="s">
        <v>1586</v>
      </c>
      <c r="G205" s="2" t="s">
        <v>1593</v>
      </c>
      <c r="H205" s="13">
        <v>45658</v>
      </c>
      <c r="J205" s="2" t="s">
        <v>813</v>
      </c>
      <c r="K205" s="4" t="s">
        <v>1611</v>
      </c>
      <c r="L205" s="2" t="s">
        <v>156</v>
      </c>
      <c r="M205" s="19">
        <f>_xlfn.XLOOKUP(Tabelle14[[#This Row],[CAT1]],'Code-ID'!$A$3:$A$8,'Code-ID'!$B$3:$B$8,0,0)</f>
        <v>5</v>
      </c>
      <c r="N205" s="2">
        <f>_xlfn.XLOOKUP(Tabelle14[[#This Row],[CAT_2]],Tabelle2[KAT2],Tabelle2[C2],0,0)</f>
        <v>1</v>
      </c>
      <c r="O205" s="2">
        <v>42</v>
      </c>
      <c r="P205" s="2">
        <v>28</v>
      </c>
      <c r="Q205" s="2" t="str">
        <f>_xlfn.CONCAT(Tabelle14[[#This Row],[CODE]]," - ",Tabelle14[[#This Row],[ABB]])</f>
        <v>5142 - share_motorized_traffic</v>
      </c>
    </row>
    <row r="206" spans="1:17" x14ac:dyDescent="0.3">
      <c r="A206" s="3" t="str">
        <f>_xlfn.CONCAT(Tabelle14[[#This Row],[C1]],Tabelle14[[#This Row],[C2]],IF(Tabelle14[[#This Row],[C3]]&lt;=9,_xlfn.CONCAT(0,Tabelle14[[#This Row],[C3]]),Tabelle14[[#This Row],[C3]]))</f>
        <v>5143</v>
      </c>
      <c r="B206" s="2" t="s">
        <v>1160</v>
      </c>
      <c r="C206" s="2" t="s">
        <v>1407</v>
      </c>
      <c r="D206" s="2" t="s">
        <v>158</v>
      </c>
      <c r="E206" s="4" t="s">
        <v>47</v>
      </c>
      <c r="F206" t="s">
        <v>1586</v>
      </c>
      <c r="G206" s="2" t="s">
        <v>1593</v>
      </c>
      <c r="H206" s="13">
        <v>45658</v>
      </c>
      <c r="J206" s="2" t="s">
        <v>813</v>
      </c>
      <c r="K206" s="4" t="s">
        <v>1611</v>
      </c>
      <c r="L206" s="2" t="s">
        <v>156</v>
      </c>
      <c r="M206" s="19">
        <f>_xlfn.XLOOKUP(Tabelle14[[#This Row],[CAT1]],'Code-ID'!$A$3:$A$8,'Code-ID'!$B$3:$B$8,0,0)</f>
        <v>5</v>
      </c>
      <c r="N206" s="2">
        <f>_xlfn.XLOOKUP(Tabelle14[[#This Row],[CAT_2]],Tabelle2[KAT2],Tabelle2[C2],0,0)</f>
        <v>1</v>
      </c>
      <c r="O206" s="2">
        <v>43</v>
      </c>
      <c r="P206" s="2">
        <v>28</v>
      </c>
      <c r="Q206" s="2" t="str">
        <f>_xlfn.CONCAT(Tabelle14[[#This Row],[CODE]]," - ",Tabelle14[[#This Row],[ABB]])</f>
        <v>5143 - network_density</v>
      </c>
    </row>
    <row r="207" spans="1:17" x14ac:dyDescent="0.3">
      <c r="A207" s="3" t="str">
        <f>_xlfn.CONCAT(Tabelle14[[#This Row],[C1]],Tabelle14[[#This Row],[C2]],IF(Tabelle14[[#This Row],[C3]]&lt;=9,_xlfn.CONCAT(0,Tabelle14[[#This Row],[C3]]),Tabelle14[[#This Row],[C3]]))</f>
        <v>5144</v>
      </c>
      <c r="B207" s="2" t="s">
        <v>1161</v>
      </c>
      <c r="C207" s="2" t="s">
        <v>1408</v>
      </c>
      <c r="D207" s="2" t="s">
        <v>1567</v>
      </c>
      <c r="E207" s="4" t="s">
        <v>47</v>
      </c>
      <c r="F207" t="s">
        <v>1586</v>
      </c>
      <c r="G207" s="2" t="s">
        <v>1593</v>
      </c>
      <c r="H207" s="13">
        <v>45658</v>
      </c>
      <c r="J207" s="2" t="s">
        <v>813</v>
      </c>
      <c r="K207" s="4" t="s">
        <v>1611</v>
      </c>
      <c r="L207" s="2" t="s">
        <v>156</v>
      </c>
      <c r="M207" s="19">
        <f>_xlfn.XLOOKUP(Tabelle14[[#This Row],[CAT1]],'Code-ID'!$A$3:$A$8,'Code-ID'!$B$3:$B$8,0,0)</f>
        <v>5</v>
      </c>
      <c r="N207" s="2">
        <f>_xlfn.XLOOKUP(Tabelle14[[#This Row],[CAT_2]],Tabelle2[KAT2],Tabelle2[C2],0,0)</f>
        <v>1</v>
      </c>
      <c r="O207" s="2">
        <v>44</v>
      </c>
      <c r="P207" s="2">
        <v>28</v>
      </c>
      <c r="Q207" s="2" t="str">
        <f>_xlfn.CONCAT(Tabelle14[[#This Row],[CODE]]," - ",Tabelle14[[#This Row],[ABB]])</f>
        <v>5144 - road_use_density</v>
      </c>
    </row>
    <row r="208" spans="1:17" x14ac:dyDescent="0.3">
      <c r="A208" s="3" t="str">
        <f>_xlfn.CONCAT(Tabelle14[[#This Row],[C1]],Tabelle14[[#This Row],[C2]],IF(Tabelle14[[#This Row],[C3]]&lt;=9,_xlfn.CONCAT(0,Tabelle14[[#This Row],[C3]]),Tabelle14[[#This Row],[C3]]))</f>
        <v>5201</v>
      </c>
      <c r="B208" s="3" t="s">
        <v>1162</v>
      </c>
      <c r="C208" s="4" t="s">
        <v>1409</v>
      </c>
      <c r="D208" s="4" t="s">
        <v>1562</v>
      </c>
      <c r="E208" s="4" t="s">
        <v>47</v>
      </c>
      <c r="F208" s="4" t="s">
        <v>1586</v>
      </c>
      <c r="G208" t="s">
        <v>1591</v>
      </c>
      <c r="H208" s="5">
        <v>43100</v>
      </c>
      <c r="I208" s="6">
        <v>45231</v>
      </c>
      <c r="J208" s="4" t="s">
        <v>1609</v>
      </c>
      <c r="K208" s="4"/>
      <c r="L208" s="7" t="s">
        <v>56</v>
      </c>
      <c r="M208" s="19">
        <f>_xlfn.XLOOKUP(Tabelle14[[#This Row],[CAT1]],'Code-ID'!$A$3:$A$8,'Code-ID'!$B$3:$B$8,0,0)</f>
        <v>5</v>
      </c>
      <c r="N208" s="4">
        <f>_xlfn.XLOOKUP(Tabelle14[[#This Row],[CAT_2]],Tabelle2[KAT2],Tabelle2[C2],0,0)</f>
        <v>2</v>
      </c>
      <c r="O208" s="4">
        <v>1</v>
      </c>
      <c r="P208" s="2">
        <v>11</v>
      </c>
      <c r="Q208" s="2" t="str">
        <f>_xlfn.CONCAT(Tabelle14[[#This Row],[CODE]]," - ",Tabelle14[[#This Row],[ABB]])</f>
        <v>5201 - number_of_trips</v>
      </c>
    </row>
    <row r="209" spans="1:17" x14ac:dyDescent="0.3">
      <c r="A209" s="3" t="str">
        <f>_xlfn.CONCAT(Tabelle14[[#This Row],[C1]],Tabelle14[[#This Row],[C2]],IF(Tabelle14[[#This Row],[C3]]&lt;=9,_xlfn.CONCAT(0,Tabelle14[[#This Row],[C3]]),Tabelle14[[#This Row],[C3]]))</f>
        <v>5202</v>
      </c>
      <c r="B209" s="3" t="s">
        <v>1163</v>
      </c>
      <c r="C209" s="4" t="s">
        <v>1410</v>
      </c>
      <c r="D209" s="4" t="s">
        <v>57</v>
      </c>
      <c r="E209" s="4" t="s">
        <v>47</v>
      </c>
      <c r="F209" s="4" t="s">
        <v>1586</v>
      </c>
      <c r="G209" t="s">
        <v>1591</v>
      </c>
      <c r="H209" s="5">
        <v>43100</v>
      </c>
      <c r="I209" s="6">
        <v>45231</v>
      </c>
      <c r="J209" s="4" t="s">
        <v>1609</v>
      </c>
      <c r="K209" s="4"/>
      <c r="L209" s="7" t="s">
        <v>56</v>
      </c>
      <c r="M209" s="19">
        <f>_xlfn.XLOOKUP(Tabelle14[[#This Row],[CAT1]],'Code-ID'!$A$3:$A$8,'Code-ID'!$B$3:$B$8,0,0)</f>
        <v>5</v>
      </c>
      <c r="N209" s="4">
        <f>_xlfn.XLOOKUP(Tabelle14[[#This Row],[CAT_2]],Tabelle2[KAT2],Tabelle2[C2],0,0)</f>
        <v>2</v>
      </c>
      <c r="O209" s="4">
        <v>2</v>
      </c>
      <c r="P209" s="2">
        <v>11</v>
      </c>
      <c r="Q209" s="2" t="str">
        <f>_xlfn.CONCAT(Tabelle14[[#This Row],[CODE]]," - ",Tabelle14[[#This Row],[ABB]])</f>
        <v>5202 - daily_travel_distance_km</v>
      </c>
    </row>
    <row r="210" spans="1:17" x14ac:dyDescent="0.3">
      <c r="A210" s="3" t="str">
        <f>_xlfn.CONCAT(Tabelle14[[#This Row],[C1]],Tabelle14[[#This Row],[C2]],IF(Tabelle14[[#This Row],[C3]]&lt;=9,_xlfn.CONCAT(0,Tabelle14[[#This Row],[C3]]),Tabelle14[[#This Row],[C3]]))</f>
        <v>5203</v>
      </c>
      <c r="B210" s="3" t="s">
        <v>1164</v>
      </c>
      <c r="C210" s="4" t="s">
        <v>1411</v>
      </c>
      <c r="D210" s="4" t="s">
        <v>57</v>
      </c>
      <c r="E210" s="4" t="s">
        <v>47</v>
      </c>
      <c r="F210" s="4" t="s">
        <v>1586</v>
      </c>
      <c r="G210" t="s">
        <v>1591</v>
      </c>
      <c r="H210" s="5">
        <v>43100</v>
      </c>
      <c r="I210" s="6">
        <v>45231</v>
      </c>
      <c r="J210" s="4" t="s">
        <v>1609</v>
      </c>
      <c r="K210" s="4"/>
      <c r="L210" s="7" t="s">
        <v>56</v>
      </c>
      <c r="M210" s="19">
        <f>_xlfn.XLOOKUP(Tabelle14[[#This Row],[CAT1]],'Code-ID'!$A$3:$A$8,'Code-ID'!$B$3:$B$8,0,0)</f>
        <v>5</v>
      </c>
      <c r="N210" s="4">
        <f>_xlfn.XLOOKUP(Tabelle14[[#This Row],[CAT_2]],Tabelle2[KAT2],Tabelle2[C2],0,0)</f>
        <v>2</v>
      </c>
      <c r="O210" s="4">
        <v>3</v>
      </c>
      <c r="P210" s="2">
        <v>11</v>
      </c>
      <c r="Q210" s="2" t="str">
        <f>_xlfn.CONCAT(Tabelle14[[#This Row],[CODE]]," - ",Tabelle14[[#This Row],[ABB]])</f>
        <v>5203 - mobility_rate</v>
      </c>
    </row>
    <row r="211" spans="1:17" x14ac:dyDescent="0.3">
      <c r="A211" s="3" t="str">
        <f>_xlfn.CONCAT(Tabelle14[[#This Row],[C1]],Tabelle14[[#This Row],[C2]],IF(Tabelle14[[#This Row],[C3]]&lt;=9,_xlfn.CONCAT(0,Tabelle14[[#This Row],[C3]]),Tabelle14[[#This Row],[C3]]))</f>
        <v>5204</v>
      </c>
      <c r="B211" s="3" t="s">
        <v>1165</v>
      </c>
      <c r="C211" s="4" t="s">
        <v>1412</v>
      </c>
      <c r="D211" s="4" t="s">
        <v>48</v>
      </c>
      <c r="E211" s="4" t="s">
        <v>47</v>
      </c>
      <c r="F211" s="4" t="s">
        <v>1586</v>
      </c>
      <c r="G211" t="s">
        <v>1591</v>
      </c>
      <c r="H211" s="5">
        <v>43100</v>
      </c>
      <c r="I211" s="6">
        <v>45231</v>
      </c>
      <c r="J211" s="4" t="s">
        <v>1609</v>
      </c>
      <c r="K211" s="4"/>
      <c r="L211" s="7" t="s">
        <v>56</v>
      </c>
      <c r="M211" s="19">
        <f>_xlfn.XLOOKUP(Tabelle14[[#This Row],[CAT1]],'Code-ID'!$A$3:$A$8,'Code-ID'!$B$3:$B$8,0,0)</f>
        <v>5</v>
      </c>
      <c r="N211" s="4">
        <f>_xlfn.XLOOKUP(Tabelle14[[#This Row],[CAT_2]],Tabelle2[KAT2],Tabelle2[C2],0,0)</f>
        <v>2</v>
      </c>
      <c r="O211" s="4">
        <v>4</v>
      </c>
      <c r="P211" s="2">
        <v>11</v>
      </c>
      <c r="Q211" s="2" t="str">
        <f>_xlfn.CONCAT(Tabelle14[[#This Row],[CODE]]," - ",Tabelle14[[#This Row],[ABB]])</f>
        <v>5204 - share_walking_trips</v>
      </c>
    </row>
    <row r="212" spans="1:17" x14ac:dyDescent="0.3">
      <c r="A212" s="3" t="str">
        <f>_xlfn.CONCAT(Tabelle14[[#This Row],[C1]],Tabelle14[[#This Row],[C2]],IF(Tabelle14[[#This Row],[C3]]&lt;=9,_xlfn.CONCAT(0,Tabelle14[[#This Row],[C3]]),Tabelle14[[#This Row],[C3]]))</f>
        <v>5205</v>
      </c>
      <c r="B212" s="3" t="s">
        <v>1166</v>
      </c>
      <c r="C212" s="4" t="s">
        <v>1413</v>
      </c>
      <c r="D212" s="4" t="s">
        <v>48</v>
      </c>
      <c r="E212" s="4" t="s">
        <v>47</v>
      </c>
      <c r="F212" s="4" t="s">
        <v>1586</v>
      </c>
      <c r="G212" t="s">
        <v>1591</v>
      </c>
      <c r="H212" s="5">
        <v>43100</v>
      </c>
      <c r="I212" s="6">
        <v>45231</v>
      </c>
      <c r="J212" s="4" t="s">
        <v>1609</v>
      </c>
      <c r="K212" s="4"/>
      <c r="L212" s="7" t="s">
        <v>56</v>
      </c>
      <c r="M212" s="19">
        <f>_xlfn.XLOOKUP(Tabelle14[[#This Row],[CAT1]],'Code-ID'!$A$3:$A$8,'Code-ID'!$B$3:$B$8,0,0)</f>
        <v>5</v>
      </c>
      <c r="N212" s="4">
        <f>_xlfn.XLOOKUP(Tabelle14[[#This Row],[CAT_2]],Tabelle2[KAT2],Tabelle2[C2],0,0)</f>
        <v>2</v>
      </c>
      <c r="O212" s="4">
        <v>5</v>
      </c>
      <c r="P212" s="2">
        <v>11</v>
      </c>
      <c r="Q212" s="2" t="str">
        <f>_xlfn.CONCAT(Tabelle14[[#This Row],[CODE]]," - ",Tabelle14[[#This Row],[ABB]])</f>
        <v>5205 - share_cycling_trips</v>
      </c>
    </row>
    <row r="213" spans="1:17" x14ac:dyDescent="0.3">
      <c r="A213" s="3" t="str">
        <f>_xlfn.CONCAT(Tabelle14[[#This Row],[C1]],Tabelle14[[#This Row],[C2]],IF(Tabelle14[[#This Row],[C3]]&lt;=9,_xlfn.CONCAT(0,Tabelle14[[#This Row],[C3]]),Tabelle14[[#This Row],[C3]]))</f>
        <v>5206</v>
      </c>
      <c r="B213" s="3" t="s">
        <v>1167</v>
      </c>
      <c r="C213" s="4" t="s">
        <v>1414</v>
      </c>
      <c r="D213" s="4" t="s">
        <v>48</v>
      </c>
      <c r="E213" s="4" t="s">
        <v>47</v>
      </c>
      <c r="F213" s="4" t="s">
        <v>1586</v>
      </c>
      <c r="G213" t="s">
        <v>1591</v>
      </c>
      <c r="H213" s="5">
        <v>43100</v>
      </c>
      <c r="I213" s="6">
        <v>45231</v>
      </c>
      <c r="J213" s="4" t="s">
        <v>1609</v>
      </c>
      <c r="K213" s="4"/>
      <c r="L213" s="7" t="s">
        <v>56</v>
      </c>
      <c r="M213" s="19">
        <f>_xlfn.XLOOKUP(Tabelle14[[#This Row],[CAT1]],'Code-ID'!$A$3:$A$8,'Code-ID'!$B$3:$B$8,0,0)</f>
        <v>5</v>
      </c>
      <c r="N213" s="4">
        <f>_xlfn.XLOOKUP(Tabelle14[[#This Row],[CAT_2]],Tabelle2[KAT2],Tabelle2[C2],0,0)</f>
        <v>2</v>
      </c>
      <c r="O213" s="4">
        <v>6</v>
      </c>
      <c r="P213" s="2">
        <v>11</v>
      </c>
      <c r="Q213" s="2" t="str">
        <f>_xlfn.CONCAT(Tabelle14[[#This Row],[CODE]]," - ",Tabelle14[[#This Row],[ABB]])</f>
        <v>5206 - share_car_driver_trips</v>
      </c>
    </row>
    <row r="214" spans="1:17" x14ac:dyDescent="0.3">
      <c r="A214" s="3" t="str">
        <f>_xlfn.CONCAT(Tabelle14[[#This Row],[C1]],Tabelle14[[#This Row],[C2]],IF(Tabelle14[[#This Row],[C3]]&lt;=9,_xlfn.CONCAT(0,Tabelle14[[#This Row],[C3]]),Tabelle14[[#This Row],[C3]]))</f>
        <v>5207</v>
      </c>
      <c r="B214" s="3" t="s">
        <v>1168</v>
      </c>
      <c r="C214" s="4" t="s">
        <v>1414</v>
      </c>
      <c r="D214" s="4" t="s">
        <v>48</v>
      </c>
      <c r="E214" s="4" t="s">
        <v>47</v>
      </c>
      <c r="F214" s="4" t="s">
        <v>1586</v>
      </c>
      <c r="G214" t="s">
        <v>1591</v>
      </c>
      <c r="H214" s="5">
        <v>43100</v>
      </c>
      <c r="I214" s="6">
        <v>45231</v>
      </c>
      <c r="J214" s="4" t="s">
        <v>1609</v>
      </c>
      <c r="K214" s="4"/>
      <c r="L214" s="7" t="s">
        <v>56</v>
      </c>
      <c r="M214" s="19">
        <f>_xlfn.XLOOKUP(Tabelle14[[#This Row],[CAT1]],'Code-ID'!$A$3:$A$8,'Code-ID'!$B$3:$B$8,0,0)</f>
        <v>5</v>
      </c>
      <c r="N214" s="4">
        <f>_xlfn.XLOOKUP(Tabelle14[[#This Row],[CAT_2]],Tabelle2[KAT2],Tabelle2[C2],0,0)</f>
        <v>2</v>
      </c>
      <c r="O214" s="4">
        <v>7</v>
      </c>
      <c r="P214" s="2">
        <v>11</v>
      </c>
      <c r="Q214" s="2" t="str">
        <f>_xlfn.CONCAT(Tabelle14[[#This Row],[CODE]]," - ",Tabelle14[[#This Row],[ABB]])</f>
        <v>5207 - share_car_passenger_trips</v>
      </c>
    </row>
    <row r="215" spans="1:17" x14ac:dyDescent="0.3">
      <c r="A215" s="3" t="str">
        <f>_xlfn.CONCAT(Tabelle14[[#This Row],[C1]],Tabelle14[[#This Row],[C2]],IF(Tabelle14[[#This Row],[C3]]&lt;=9,_xlfn.CONCAT(0,Tabelle14[[#This Row],[C3]]),Tabelle14[[#This Row],[C3]]))</f>
        <v>5208</v>
      </c>
      <c r="B215" s="3" t="s">
        <v>1169</v>
      </c>
      <c r="C215" s="4" t="s">
        <v>1415</v>
      </c>
      <c r="D215" s="4" t="s">
        <v>48</v>
      </c>
      <c r="E215" s="4" t="s">
        <v>47</v>
      </c>
      <c r="F215" s="4" t="s">
        <v>1586</v>
      </c>
      <c r="G215" t="s">
        <v>1591</v>
      </c>
      <c r="H215" s="5">
        <v>43100</v>
      </c>
      <c r="I215" s="6">
        <v>45231</v>
      </c>
      <c r="J215" s="4" t="s">
        <v>1609</v>
      </c>
      <c r="K215" s="4"/>
      <c r="L215" s="7" t="s">
        <v>56</v>
      </c>
      <c r="M215" s="19">
        <f>_xlfn.XLOOKUP(Tabelle14[[#This Row],[CAT1]],'Code-ID'!$A$3:$A$8,'Code-ID'!$B$3:$B$8,0,0)</f>
        <v>5</v>
      </c>
      <c r="N215" s="4">
        <f>_xlfn.XLOOKUP(Tabelle14[[#This Row],[CAT_2]],Tabelle2[KAT2],Tabelle2[C2],0,0)</f>
        <v>2</v>
      </c>
      <c r="O215" s="4">
        <v>8</v>
      </c>
      <c r="P215" s="2">
        <v>11</v>
      </c>
      <c r="Q215" s="2" t="str">
        <f>_xlfn.CONCAT(Tabelle14[[#This Row],[CODE]]," - ",Tabelle14[[#This Row],[ABB]])</f>
        <v>5208 - share_public_transport_trips</v>
      </c>
    </row>
    <row r="216" spans="1:17" x14ac:dyDescent="0.3">
      <c r="A216" s="3" t="str">
        <f>_xlfn.CONCAT(Tabelle14[[#This Row],[C1]],Tabelle14[[#This Row],[C2]],IF(Tabelle14[[#This Row],[C3]]&lt;=9,_xlfn.CONCAT(0,Tabelle14[[#This Row],[C3]]),Tabelle14[[#This Row],[C3]]))</f>
        <v>5209</v>
      </c>
      <c r="B216" s="3" t="s">
        <v>1170</v>
      </c>
      <c r="C216" s="4" t="s">
        <v>1416</v>
      </c>
      <c r="D216" s="4" t="s">
        <v>48</v>
      </c>
      <c r="E216" s="4" t="s">
        <v>47</v>
      </c>
      <c r="F216" s="4" t="s">
        <v>1586</v>
      </c>
      <c r="G216" t="s">
        <v>1591</v>
      </c>
      <c r="H216" s="5">
        <v>43100</v>
      </c>
      <c r="I216" s="6">
        <v>45231</v>
      </c>
      <c r="J216" s="4" t="s">
        <v>1609</v>
      </c>
      <c r="K216" s="4"/>
      <c r="L216" s="7" t="s">
        <v>56</v>
      </c>
      <c r="M216" s="19">
        <f>_xlfn.XLOOKUP(Tabelle14[[#This Row],[CAT1]],'Code-ID'!$A$3:$A$8,'Code-ID'!$B$3:$B$8,0,0)</f>
        <v>5</v>
      </c>
      <c r="N216" s="4">
        <f>_xlfn.XLOOKUP(Tabelle14[[#This Row],[CAT_2]],Tabelle2[KAT2],Tabelle2[C2],0,0)</f>
        <v>2</v>
      </c>
      <c r="O216" s="4">
        <v>9</v>
      </c>
      <c r="P216" s="2">
        <v>11</v>
      </c>
      <c r="Q216" s="2" t="str">
        <f>_xlfn.CONCAT(Tabelle14[[#This Row],[CODE]]," - ",Tabelle14[[#This Row],[ABB]])</f>
        <v>5209 - share_walking_distance_km</v>
      </c>
    </row>
    <row r="217" spans="1:17" x14ac:dyDescent="0.3">
      <c r="A217" s="3" t="str">
        <f>_xlfn.CONCAT(Tabelle14[[#This Row],[C1]],Tabelle14[[#This Row],[C2]],IF(Tabelle14[[#This Row],[C3]]&lt;=9,_xlfn.CONCAT(0,Tabelle14[[#This Row],[C3]]),Tabelle14[[#This Row],[C3]]))</f>
        <v>5210</v>
      </c>
      <c r="B217" s="3" t="s">
        <v>1171</v>
      </c>
      <c r="C217" s="4" t="s">
        <v>1417</v>
      </c>
      <c r="D217" s="4" t="s">
        <v>48</v>
      </c>
      <c r="E217" s="4" t="s">
        <v>47</v>
      </c>
      <c r="F217" s="4" t="s">
        <v>1586</v>
      </c>
      <c r="G217" t="s">
        <v>1591</v>
      </c>
      <c r="H217" s="5">
        <v>43100</v>
      </c>
      <c r="I217" s="6">
        <v>45231</v>
      </c>
      <c r="J217" s="4" t="s">
        <v>1609</v>
      </c>
      <c r="K217" s="4"/>
      <c r="L217" s="7" t="s">
        <v>56</v>
      </c>
      <c r="M217" s="19">
        <f>_xlfn.XLOOKUP(Tabelle14[[#This Row],[CAT1]],'Code-ID'!$A$3:$A$8,'Code-ID'!$B$3:$B$8,0,0)</f>
        <v>5</v>
      </c>
      <c r="N217" s="4">
        <f>_xlfn.XLOOKUP(Tabelle14[[#This Row],[CAT_2]],Tabelle2[KAT2],Tabelle2[C2],0,0)</f>
        <v>2</v>
      </c>
      <c r="O217" s="4">
        <v>10</v>
      </c>
      <c r="P217" s="2">
        <v>11</v>
      </c>
      <c r="Q217" s="2" t="str">
        <f>_xlfn.CONCAT(Tabelle14[[#This Row],[CODE]]," - ",Tabelle14[[#This Row],[ABB]])</f>
        <v>5210 - share_cycling_distance_km</v>
      </c>
    </row>
    <row r="218" spans="1:17" x14ac:dyDescent="0.3">
      <c r="A218" s="3" t="str">
        <f>_xlfn.CONCAT(Tabelle14[[#This Row],[C1]],Tabelle14[[#This Row],[C2]],IF(Tabelle14[[#This Row],[C3]]&lt;=9,_xlfn.CONCAT(0,Tabelle14[[#This Row],[C3]]),Tabelle14[[#This Row],[C3]]))</f>
        <v>5211</v>
      </c>
      <c r="B218" s="3" t="s">
        <v>1172</v>
      </c>
      <c r="C218" s="4" t="s">
        <v>1418</v>
      </c>
      <c r="D218" s="4" t="s">
        <v>48</v>
      </c>
      <c r="E218" s="4" t="s">
        <v>47</v>
      </c>
      <c r="F218" s="4" t="s">
        <v>1586</v>
      </c>
      <c r="G218" t="s">
        <v>1591</v>
      </c>
      <c r="H218" s="5">
        <v>43100</v>
      </c>
      <c r="I218" s="6">
        <v>45231</v>
      </c>
      <c r="J218" s="4" t="s">
        <v>1609</v>
      </c>
      <c r="K218" s="4"/>
      <c r="L218" s="7" t="s">
        <v>56</v>
      </c>
      <c r="M218" s="19">
        <f>_xlfn.XLOOKUP(Tabelle14[[#This Row],[CAT1]],'Code-ID'!$A$3:$A$8,'Code-ID'!$B$3:$B$8,0,0)</f>
        <v>5</v>
      </c>
      <c r="N218" s="4">
        <f>_xlfn.XLOOKUP(Tabelle14[[#This Row],[CAT_2]],Tabelle2[KAT2],Tabelle2[C2],0,0)</f>
        <v>2</v>
      </c>
      <c r="O218" s="4">
        <v>11</v>
      </c>
      <c r="P218" s="2">
        <v>11</v>
      </c>
      <c r="Q218" s="2" t="str">
        <f>_xlfn.CONCAT(Tabelle14[[#This Row],[CODE]]," - ",Tabelle14[[#This Row],[ABB]])</f>
        <v>5211 - share_car_passenger_distance_km</v>
      </c>
    </row>
    <row r="219" spans="1:17" x14ac:dyDescent="0.3">
      <c r="A219" s="3" t="str">
        <f>_xlfn.CONCAT(Tabelle14[[#This Row],[C1]],Tabelle14[[#This Row],[C2]],IF(Tabelle14[[#This Row],[C3]]&lt;=9,_xlfn.CONCAT(0,Tabelle14[[#This Row],[C3]]),Tabelle14[[#This Row],[C3]]))</f>
        <v>5212</v>
      </c>
      <c r="B219" s="3" t="s">
        <v>1173</v>
      </c>
      <c r="C219" s="4" t="s">
        <v>1419</v>
      </c>
      <c r="D219" s="4" t="s">
        <v>48</v>
      </c>
      <c r="E219" s="4" t="s">
        <v>47</v>
      </c>
      <c r="F219" s="4" t="s">
        <v>1586</v>
      </c>
      <c r="G219" t="s">
        <v>1591</v>
      </c>
      <c r="H219" s="5">
        <v>43100</v>
      </c>
      <c r="I219" s="6">
        <v>45231</v>
      </c>
      <c r="J219" s="4" t="s">
        <v>1609</v>
      </c>
      <c r="K219" s="4"/>
      <c r="L219" s="7" t="s">
        <v>56</v>
      </c>
      <c r="M219" s="19">
        <f>_xlfn.XLOOKUP(Tabelle14[[#This Row],[CAT1]],'Code-ID'!$A$3:$A$8,'Code-ID'!$B$3:$B$8,0,0)</f>
        <v>5</v>
      </c>
      <c r="N219" s="4">
        <f>_xlfn.XLOOKUP(Tabelle14[[#This Row],[CAT_2]],Tabelle2[KAT2],Tabelle2[C2],0,0)</f>
        <v>2</v>
      </c>
      <c r="O219" s="4">
        <v>12</v>
      </c>
      <c r="P219" s="2">
        <v>11</v>
      </c>
      <c r="Q219" s="2" t="str">
        <f>_xlfn.CONCAT(Tabelle14[[#This Row],[CODE]]," - ",Tabelle14[[#This Row],[ABB]])</f>
        <v>5212 - share_car_driver_distance_km</v>
      </c>
    </row>
    <row r="220" spans="1:17" x14ac:dyDescent="0.3">
      <c r="A220" s="3" t="str">
        <f>_xlfn.CONCAT(Tabelle14[[#This Row],[C1]],Tabelle14[[#This Row],[C2]],IF(Tabelle14[[#This Row],[C3]]&lt;=9,_xlfn.CONCAT(0,Tabelle14[[#This Row],[C3]]),Tabelle14[[#This Row],[C3]]))</f>
        <v>5213</v>
      </c>
      <c r="B220" s="3" t="s">
        <v>1174</v>
      </c>
      <c r="C220" s="4" t="s">
        <v>1420</v>
      </c>
      <c r="D220" s="4" t="s">
        <v>48</v>
      </c>
      <c r="E220" s="4" t="s">
        <v>47</v>
      </c>
      <c r="F220" s="4" t="s">
        <v>1586</v>
      </c>
      <c r="G220" t="s">
        <v>1591</v>
      </c>
      <c r="H220" s="5">
        <v>43100</v>
      </c>
      <c r="I220" s="6">
        <v>45231</v>
      </c>
      <c r="J220" s="4" t="s">
        <v>1609</v>
      </c>
      <c r="K220" s="4"/>
      <c r="L220" s="7" t="s">
        <v>56</v>
      </c>
      <c r="M220" s="19">
        <f>_xlfn.XLOOKUP(Tabelle14[[#This Row],[CAT1]],'Code-ID'!$A$3:$A$8,'Code-ID'!$B$3:$B$8,0,0)</f>
        <v>5</v>
      </c>
      <c r="N220" s="4">
        <f>_xlfn.XLOOKUP(Tabelle14[[#This Row],[CAT_2]],Tabelle2[KAT2],Tabelle2[C2],0,0)</f>
        <v>2</v>
      </c>
      <c r="O220" s="4">
        <v>13</v>
      </c>
      <c r="P220" s="2">
        <v>11</v>
      </c>
      <c r="Q220" s="2" t="str">
        <f>_xlfn.CONCAT(Tabelle14[[#This Row],[CODE]]," - ",Tabelle14[[#This Row],[ABB]])</f>
        <v>5213 - share_public_transport_distance_km</v>
      </c>
    </row>
    <row r="221" spans="1:17" x14ac:dyDescent="0.3">
      <c r="A221" t="str">
        <f>_xlfn.CONCAT(Tabelle14[[#This Row],[C1]],Tabelle14[[#This Row],[C2]],IF(Tabelle14[[#This Row],[C3]]&lt;=9,_xlfn.CONCAT(0,Tabelle14[[#This Row],[C3]]),Tabelle14[[#This Row],[C3]]))</f>
        <v>5214</v>
      </c>
      <c r="B221" t="s">
        <v>1175</v>
      </c>
      <c r="C221" t="s">
        <v>1421</v>
      </c>
      <c r="D221" t="s">
        <v>1575</v>
      </c>
      <c r="E221" s="4" t="s">
        <v>47</v>
      </c>
      <c r="F221" s="4" t="s">
        <v>1586</v>
      </c>
      <c r="G221" t="s">
        <v>1591</v>
      </c>
      <c r="H221" s="11">
        <v>44926</v>
      </c>
      <c r="I221" s="6">
        <v>45776</v>
      </c>
      <c r="J221" s="4" t="s">
        <v>1609</v>
      </c>
      <c r="K221" s="4"/>
      <c r="L221" s="4" t="s">
        <v>64</v>
      </c>
      <c r="M221" s="19">
        <f>_xlfn.XLOOKUP(Tabelle14[[#This Row],[CAT1]],'Code-ID'!$A$3:$A$8,'Code-ID'!$B$3:$B$8,0,0)</f>
        <v>5</v>
      </c>
      <c r="N221" s="4">
        <f>_xlfn.XLOOKUP(Tabelle14[[#This Row],[CAT_2]],Tabelle2[KAT2],Tabelle2[C2],0,0)</f>
        <v>2</v>
      </c>
      <c r="O221" s="4">
        <v>14</v>
      </c>
      <c r="P221" s="2">
        <v>16</v>
      </c>
      <c r="Q221" s="2" t="str">
        <f>_xlfn.CONCAT(Tabelle14[[#This Row],[CODE]]," - ",Tabelle14[[#This Row],[ABB]])</f>
        <v>5214 - car_density</v>
      </c>
    </row>
    <row r="222" spans="1:17" x14ac:dyDescent="0.3">
      <c r="A222" t="str">
        <f>_xlfn.CONCAT(Tabelle14[[#This Row],[C1]],Tabelle14[[#This Row],[C2]],IF(Tabelle14[[#This Row],[C3]]&lt;=9,_xlfn.CONCAT(0,Tabelle14[[#This Row],[C3]]),Tabelle14[[#This Row],[C3]]))</f>
        <v>5215</v>
      </c>
      <c r="B222" t="s">
        <v>1176</v>
      </c>
      <c r="C222" t="s">
        <v>1422</v>
      </c>
      <c r="D222" t="s">
        <v>48</v>
      </c>
      <c r="E222" s="4" t="s">
        <v>47</v>
      </c>
      <c r="F222" s="4" t="s">
        <v>1586</v>
      </c>
      <c r="G222" t="s">
        <v>1591</v>
      </c>
      <c r="H222" s="11">
        <v>44926</v>
      </c>
      <c r="I222" s="6">
        <v>45776</v>
      </c>
      <c r="J222" s="4" t="s">
        <v>1609</v>
      </c>
      <c r="K222" s="4"/>
      <c r="L222" s="4" t="s">
        <v>64</v>
      </c>
      <c r="M222" s="19">
        <f>_xlfn.XLOOKUP(Tabelle14[[#This Row],[CAT1]],'Code-ID'!$A$3:$A$8,'Code-ID'!$B$3:$B$8,0,0)</f>
        <v>5</v>
      </c>
      <c r="N222" s="4">
        <f>_xlfn.XLOOKUP(Tabelle14[[#This Row],[CAT_2]],Tabelle2[KAT2],Tabelle2[C2],0,0)</f>
        <v>2</v>
      </c>
      <c r="O222" s="4">
        <v>15</v>
      </c>
      <c r="P222" s="2">
        <v>16</v>
      </c>
      <c r="Q222" s="2" t="str">
        <f>_xlfn.CONCAT(Tabelle14[[#This Row],[CODE]]," - ",Tabelle14[[#This Row],[ABB]])</f>
        <v>5215 - share_electric_cars</v>
      </c>
    </row>
    <row r="223" spans="1:17" customFormat="1" x14ac:dyDescent="0.3">
      <c r="A223" t="str">
        <f>_xlfn.CONCAT(Tabelle14[[#This Row],[C1]],Tabelle14[[#This Row],[C2]],IF(Tabelle14[[#This Row],[C3]]&lt;=9,_xlfn.CONCAT(0,Tabelle14[[#This Row],[C3]]),Tabelle14[[#This Row],[C3]]))</f>
        <v>5301</v>
      </c>
      <c r="B223" t="s">
        <v>1177</v>
      </c>
      <c r="C223" s="15" t="s">
        <v>1423</v>
      </c>
      <c r="D223" t="s">
        <v>1574</v>
      </c>
      <c r="E223" s="4" t="s">
        <v>47</v>
      </c>
      <c r="F223" t="s">
        <v>1586</v>
      </c>
      <c r="G223" t="s">
        <v>1592</v>
      </c>
      <c r="H223" s="11">
        <v>44926</v>
      </c>
      <c r="I223" s="11">
        <v>45777</v>
      </c>
      <c r="J223" s="4" t="s">
        <v>813</v>
      </c>
      <c r="L223" s="12" t="s">
        <v>74</v>
      </c>
      <c r="M223">
        <f>_xlfn.XLOOKUP(Tabelle14[[#This Row],[CAT1]],'Code-ID'!$A$3:$A$8,'Code-ID'!$B$3:$B$8,0,0)</f>
        <v>5</v>
      </c>
      <c r="N223">
        <f>_xlfn.XLOOKUP(Tabelle14[[#This Row],[CAT_2]],Tabelle2[KAT2],Tabelle2[C2],0,0)</f>
        <v>3</v>
      </c>
      <c r="O223">
        <v>1</v>
      </c>
      <c r="P223" s="2">
        <v>34</v>
      </c>
      <c r="Q223" t="str">
        <f>_xlfn.CONCAT(Tabelle14[[#This Row],[CODE]]," - ",Tabelle14[[#This Row],[ABB]])</f>
        <v>5301 - road_traffic_accidents</v>
      </c>
    </row>
    <row r="224" spans="1:17" customFormat="1" x14ac:dyDescent="0.3">
      <c r="A224" s="3" t="str">
        <f>_xlfn.CONCAT(Tabelle14[[#This Row],[C1]],Tabelle14[[#This Row],[C2]],IF(Tabelle14[[#This Row],[C3]]&lt;=9,_xlfn.CONCAT(0,Tabelle14[[#This Row],[C3]]),Tabelle14[[#This Row],[C3]]))</f>
        <v>5302</v>
      </c>
      <c r="B224" s="3" t="s">
        <v>1178</v>
      </c>
      <c r="C224" s="4" t="s">
        <v>1424</v>
      </c>
      <c r="D224" t="s">
        <v>1574</v>
      </c>
      <c r="E224" s="4" t="s">
        <v>47</v>
      </c>
      <c r="F224" s="4" t="s">
        <v>1586</v>
      </c>
      <c r="G224" s="4" t="s">
        <v>1592</v>
      </c>
      <c r="H224" s="5">
        <v>44561</v>
      </c>
      <c r="I224" s="6">
        <v>45236</v>
      </c>
      <c r="J224" s="4" t="s">
        <v>1609</v>
      </c>
      <c r="K224" s="4"/>
      <c r="L224" s="7" t="s">
        <v>54</v>
      </c>
      <c r="M224" s="19">
        <f>_xlfn.XLOOKUP(Tabelle14[[#This Row],[CAT1]],'Code-ID'!$A$3:$A$8,'Code-ID'!$B$3:$B$8,0,0)</f>
        <v>5</v>
      </c>
      <c r="N224" s="4">
        <f>_xlfn.XLOOKUP(Tabelle14[[#This Row],[CAT_2]],Tabelle2[KAT2],Tabelle2[C2],0,0)</f>
        <v>3</v>
      </c>
      <c r="O224" s="4">
        <v>2</v>
      </c>
      <c r="P224" s="2">
        <v>16</v>
      </c>
      <c r="Q224" t="str">
        <f>_xlfn.CONCAT(Tabelle14[[#This Row],[CODE]]," - ",Tabelle14[[#This Row],[ABB]])</f>
        <v>5302 - injured_persons</v>
      </c>
    </row>
    <row r="225" spans="1:17" customFormat="1" x14ac:dyDescent="0.3">
      <c r="A225" t="str">
        <f>_xlfn.CONCAT(Tabelle14[[#This Row],[C1]],Tabelle14[[#This Row],[C2]],IF(Tabelle14[[#This Row],[C3]]&lt;=9,_xlfn.CONCAT(0,Tabelle14[[#This Row],[C3]]),Tabelle14[[#This Row],[C3]]))</f>
        <v>5303</v>
      </c>
      <c r="B225" t="s">
        <v>1180</v>
      </c>
      <c r="C225" s="15" t="s">
        <v>1425</v>
      </c>
      <c r="D225" t="s">
        <v>1574</v>
      </c>
      <c r="E225" s="4" t="s">
        <v>47</v>
      </c>
      <c r="F225" t="s">
        <v>1586</v>
      </c>
      <c r="G225" t="s">
        <v>1592</v>
      </c>
      <c r="H225" s="11">
        <v>44926</v>
      </c>
      <c r="I225" s="11">
        <v>45777</v>
      </c>
      <c r="J225" s="4" t="s">
        <v>813</v>
      </c>
      <c r="L225" s="12" t="s">
        <v>74</v>
      </c>
      <c r="M225">
        <f>_xlfn.XLOOKUP(Tabelle14[[#This Row],[CAT1]],'Code-ID'!$A$3:$A$8,'Code-ID'!$B$3:$B$8,0,0)</f>
        <v>5</v>
      </c>
      <c r="N225">
        <f>_xlfn.XLOOKUP(Tabelle14[[#This Row],[CAT_2]],Tabelle2[KAT2],Tabelle2[C2],0,0)</f>
        <v>3</v>
      </c>
      <c r="O225">
        <v>3</v>
      </c>
      <c r="P225" s="2">
        <v>34</v>
      </c>
      <c r="Q225" t="str">
        <f>_xlfn.CONCAT(Tabelle14[[#This Row],[CODE]]," - ",Tabelle14[[#This Row],[ABB]])</f>
        <v>5303 - road_traffic_casualties</v>
      </c>
    </row>
    <row r="226" spans="1:17" customFormat="1" x14ac:dyDescent="0.3">
      <c r="A226" t="str">
        <f>_xlfn.CONCAT(Tabelle14[[#This Row],[C1]],Tabelle14[[#This Row],[C2]],IF(Tabelle14[[#This Row],[C3]]&lt;=9,_xlfn.CONCAT(0,Tabelle14[[#This Row],[C3]]),Tabelle14[[#This Row],[C3]]))</f>
        <v>5304</v>
      </c>
      <c r="B226" t="s">
        <v>1179</v>
      </c>
      <c r="C226" s="15" t="s">
        <v>1426</v>
      </c>
      <c r="D226" t="s">
        <v>1574</v>
      </c>
      <c r="E226" s="4" t="s">
        <v>47</v>
      </c>
      <c r="F226" t="s">
        <v>1586</v>
      </c>
      <c r="G226" t="s">
        <v>1592</v>
      </c>
      <c r="H226" s="11">
        <v>44926</v>
      </c>
      <c r="I226" s="11">
        <v>45777</v>
      </c>
      <c r="J226" s="4" t="s">
        <v>813</v>
      </c>
      <c r="L226" s="12" t="s">
        <v>74</v>
      </c>
      <c r="M226">
        <f>_xlfn.XLOOKUP(Tabelle14[[#This Row],[CAT1]],'Code-ID'!$A$3:$A$8,'Code-ID'!$B$3:$B$8,0,0)</f>
        <v>5</v>
      </c>
      <c r="N226">
        <f>_xlfn.XLOOKUP(Tabelle14[[#This Row],[CAT_2]],Tabelle2[KAT2],Tabelle2[C2],0,0)</f>
        <v>3</v>
      </c>
      <c r="O226">
        <v>4</v>
      </c>
      <c r="P226" s="2">
        <v>34</v>
      </c>
      <c r="Q226" t="str">
        <f>_xlfn.CONCAT(Tabelle14[[#This Row],[CODE]]," - ",Tabelle14[[#This Row],[ABB]])</f>
        <v>5304 - road_traffic_fatalities</v>
      </c>
    </row>
    <row r="227" spans="1:17" customFormat="1" x14ac:dyDescent="0.3">
      <c r="A227" s="3" t="str">
        <f>_xlfn.CONCAT(Tabelle14[[#This Row],[C1]],Tabelle14[[#This Row],[C2]],IF(Tabelle14[[#This Row],[C3]]&lt;=9,_xlfn.CONCAT(0,Tabelle14[[#This Row],[C3]]),Tabelle14[[#This Row],[C3]]))</f>
        <v>5305</v>
      </c>
      <c r="B227" s="3" t="s">
        <v>1181</v>
      </c>
      <c r="C227" s="4" t="s">
        <v>1427</v>
      </c>
      <c r="D227" s="4" t="s">
        <v>1551</v>
      </c>
      <c r="E227" s="4" t="s">
        <v>47</v>
      </c>
      <c r="F227" s="4" t="s">
        <v>1586</v>
      </c>
      <c r="G227" s="4" t="s">
        <v>1592</v>
      </c>
      <c r="H227" s="5">
        <v>45291</v>
      </c>
      <c r="I227" s="6">
        <v>45551</v>
      </c>
      <c r="J227" s="4" t="s">
        <v>813</v>
      </c>
      <c r="K227" s="4"/>
      <c r="L227" s="4" t="s">
        <v>61</v>
      </c>
      <c r="M227" s="19">
        <f>_xlfn.XLOOKUP(Tabelle14[[#This Row],[CAT1]],'Code-ID'!$A$3:$A$8,'Code-ID'!$B$3:$B$8,0,0)</f>
        <v>5</v>
      </c>
      <c r="N227" s="4">
        <f>_xlfn.XLOOKUP(Tabelle14[[#This Row],[CAT_2]],Tabelle2[KAT2],Tabelle2[C2],0,0)</f>
        <v>3</v>
      </c>
      <c r="O227" s="4">
        <v>5</v>
      </c>
      <c r="P227">
        <v>31</v>
      </c>
      <c r="Q227" t="str">
        <f>_xlfn.CONCAT(Tabelle14[[#This Row],[CODE]]," - ",Tabelle14[[#This Row],[ABB]])</f>
        <v>5305 - total_bicycle_accidents_2023</v>
      </c>
    </row>
    <row r="228" spans="1:17" customFormat="1" x14ac:dyDescent="0.3">
      <c r="A228" s="3" t="str">
        <f>_xlfn.CONCAT(Tabelle14[[#This Row],[C1]],Tabelle14[[#This Row],[C2]],IF(Tabelle14[[#This Row],[C3]]&lt;=9,_xlfn.CONCAT(0,Tabelle14[[#This Row],[C3]]),Tabelle14[[#This Row],[C3]]))</f>
        <v>5306</v>
      </c>
      <c r="B228" s="3" t="s">
        <v>1182</v>
      </c>
      <c r="C228" s="4" t="s">
        <v>1428</v>
      </c>
      <c r="D228" s="4" t="s">
        <v>1551</v>
      </c>
      <c r="E228" s="4" t="s">
        <v>47</v>
      </c>
      <c r="F228" s="4" t="s">
        <v>1586</v>
      </c>
      <c r="G228" s="4" t="s">
        <v>1592</v>
      </c>
      <c r="H228" s="5">
        <v>45291</v>
      </c>
      <c r="I228" s="6">
        <v>45551</v>
      </c>
      <c r="J228" s="4" t="s">
        <v>813</v>
      </c>
      <c r="K228" s="4"/>
      <c r="L228" s="4" t="s">
        <v>61</v>
      </c>
      <c r="M228" s="19">
        <f>_xlfn.XLOOKUP(Tabelle14[[#This Row],[CAT1]],'Code-ID'!$A$3:$A$8,'Code-ID'!$B$3:$B$8,0,0)</f>
        <v>5</v>
      </c>
      <c r="N228" s="4">
        <f>_xlfn.XLOOKUP(Tabelle14[[#This Row],[CAT_2]],Tabelle2[KAT2],Tabelle2[C2],0,0)</f>
        <v>3</v>
      </c>
      <c r="O228" s="4">
        <v>6</v>
      </c>
      <c r="P228">
        <v>31</v>
      </c>
      <c r="Q228" t="str">
        <f>_xlfn.CONCAT(Tabelle14[[#This Row],[CODE]]," - ",Tabelle14[[#This Row],[ABB]])</f>
        <v>5306 - bicycle_accidents_minor_injuries_2023</v>
      </c>
    </row>
    <row r="229" spans="1:17" customFormat="1" x14ac:dyDescent="0.3">
      <c r="A229" s="3" t="str">
        <f>_xlfn.CONCAT(Tabelle14[[#This Row],[C1]],Tabelle14[[#This Row],[C2]],IF(Tabelle14[[#This Row],[C3]]&lt;=9,_xlfn.CONCAT(0,Tabelle14[[#This Row],[C3]]),Tabelle14[[#This Row],[C3]]))</f>
        <v>5307</v>
      </c>
      <c r="B229" s="3" t="s">
        <v>1183</v>
      </c>
      <c r="C229" s="4" t="s">
        <v>1429</v>
      </c>
      <c r="D229" s="4" t="s">
        <v>1551</v>
      </c>
      <c r="E229" s="4" t="s">
        <v>47</v>
      </c>
      <c r="F229" s="4" t="s">
        <v>1586</v>
      </c>
      <c r="G229" s="4" t="s">
        <v>1592</v>
      </c>
      <c r="H229" s="5">
        <v>45291</v>
      </c>
      <c r="I229" s="6">
        <v>45551</v>
      </c>
      <c r="J229" s="4" t="s">
        <v>813</v>
      </c>
      <c r="K229" s="4"/>
      <c r="L229" s="4" t="s">
        <v>61</v>
      </c>
      <c r="M229" s="19">
        <f>_xlfn.XLOOKUP(Tabelle14[[#This Row],[CAT1]],'Code-ID'!$A$3:$A$8,'Code-ID'!$B$3:$B$8,0,0)</f>
        <v>5</v>
      </c>
      <c r="N229" s="4">
        <f>_xlfn.XLOOKUP(Tabelle14[[#This Row],[CAT_2]],Tabelle2[KAT2],Tabelle2[C2],0,0)</f>
        <v>3</v>
      </c>
      <c r="O229" s="4">
        <v>7</v>
      </c>
      <c r="P229">
        <v>31</v>
      </c>
      <c r="Q229" t="str">
        <f>_xlfn.CONCAT(Tabelle14[[#This Row],[CODE]]," - ",Tabelle14[[#This Row],[ABB]])</f>
        <v>5307 - bicycle_accidents_serious_injuries_2023</v>
      </c>
    </row>
    <row r="230" spans="1:17" customFormat="1" x14ac:dyDescent="0.3">
      <c r="A230" s="3" t="str">
        <f>_xlfn.CONCAT(Tabelle14[[#This Row],[C1]],Tabelle14[[#This Row],[C2]],IF(Tabelle14[[#This Row],[C3]]&lt;=9,_xlfn.CONCAT(0,Tabelle14[[#This Row],[C3]]),Tabelle14[[#This Row],[C3]]))</f>
        <v>5308</v>
      </c>
      <c r="B230" s="3" t="s">
        <v>1184</v>
      </c>
      <c r="C230" s="4" t="s">
        <v>1430</v>
      </c>
      <c r="D230" s="4" t="s">
        <v>1551</v>
      </c>
      <c r="E230" s="4" t="s">
        <v>47</v>
      </c>
      <c r="F230" s="4" t="s">
        <v>1586</v>
      </c>
      <c r="G230" s="4" t="s">
        <v>1592</v>
      </c>
      <c r="H230" s="5">
        <v>45291</v>
      </c>
      <c r="I230" s="6">
        <v>45551</v>
      </c>
      <c r="J230" s="4" t="s">
        <v>813</v>
      </c>
      <c r="K230" s="4"/>
      <c r="L230" s="4" t="s">
        <v>61</v>
      </c>
      <c r="M230" s="19">
        <f>_xlfn.XLOOKUP(Tabelle14[[#This Row],[CAT1]],'Code-ID'!$A$3:$A$8,'Code-ID'!$B$3:$B$8,0,0)</f>
        <v>5</v>
      </c>
      <c r="N230" s="4">
        <f>_xlfn.XLOOKUP(Tabelle14[[#This Row],[CAT_2]],Tabelle2[KAT2],Tabelle2[C2],0,0)</f>
        <v>3</v>
      </c>
      <c r="O230" s="4">
        <v>8</v>
      </c>
      <c r="P230">
        <v>31</v>
      </c>
      <c r="Q230" t="str">
        <f>_xlfn.CONCAT(Tabelle14[[#This Row],[CODE]]," - ",Tabelle14[[#This Row],[ABB]])</f>
        <v>5308 - bicycle_accidents_fatalities_2023</v>
      </c>
    </row>
    <row r="231" spans="1:17" customFormat="1" x14ac:dyDescent="0.3">
      <c r="A231" s="3" t="str">
        <f>_xlfn.CONCAT(Tabelle14[[#This Row],[C1]],Tabelle14[[#This Row],[C2]],IF(Tabelle14[[#This Row],[C3]]&lt;=9,_xlfn.CONCAT(0,Tabelle14[[#This Row],[C3]]),Tabelle14[[#This Row],[C3]]))</f>
        <v>5309</v>
      </c>
      <c r="B231" s="2" t="s">
        <v>1185</v>
      </c>
      <c r="C231" s="2" t="s">
        <v>1431</v>
      </c>
      <c r="D231" s="2" t="s">
        <v>1573</v>
      </c>
      <c r="E231" s="4" t="s">
        <v>47</v>
      </c>
      <c r="F231" t="s">
        <v>1586</v>
      </c>
      <c r="G231" s="2" t="s">
        <v>1592</v>
      </c>
      <c r="H231" s="13">
        <v>45291</v>
      </c>
      <c r="I231" s="2"/>
      <c r="J231" s="4" t="s">
        <v>814</v>
      </c>
      <c r="K231" s="4" t="s">
        <v>1610</v>
      </c>
      <c r="L231" s="12" t="s">
        <v>61</v>
      </c>
      <c r="M231" s="19">
        <f>_xlfn.XLOOKUP(Tabelle14[[#This Row],[CAT1]],'Code-ID'!$A$3:$A$8,'Code-ID'!$B$3:$B$8,0,0)</f>
        <v>5</v>
      </c>
      <c r="N231" s="2">
        <f>_xlfn.XLOOKUP(Tabelle14[[#This Row],[CAT_2]],Tabelle2[KAT2],Tabelle2[C2],0,0)</f>
        <v>3</v>
      </c>
      <c r="O231" s="2">
        <v>9</v>
      </c>
      <c r="P231">
        <v>31</v>
      </c>
      <c r="Q231" t="str">
        <f>_xlfn.CONCAT(Tabelle14[[#This Row],[CODE]]," - ",Tabelle14[[#This Row],[ABB]])</f>
        <v>5309 - relative_bicycle_accidents</v>
      </c>
    </row>
    <row r="232" spans="1:17" customFormat="1" x14ac:dyDescent="0.3">
      <c r="A232" s="3" t="str">
        <f>_xlfn.CONCAT(Tabelle14[[#This Row],[C1]],Tabelle14[[#This Row],[C2]],IF(Tabelle14[[#This Row],[C3]]&lt;=9,_xlfn.CONCAT(0,Tabelle14[[#This Row],[C3]]),Tabelle14[[#This Row],[C3]]))</f>
        <v>5001</v>
      </c>
      <c r="B232" s="3" t="s">
        <v>1186</v>
      </c>
      <c r="C232" s="4" t="s">
        <v>1629</v>
      </c>
      <c r="D232" s="4" t="s">
        <v>1572</v>
      </c>
      <c r="E232" s="4" t="s">
        <v>45</v>
      </c>
      <c r="F232" s="4" t="s">
        <v>1586</v>
      </c>
      <c r="G232" s="4" t="s">
        <v>1590</v>
      </c>
      <c r="H232" s="11">
        <v>44926</v>
      </c>
      <c r="I232" s="4"/>
      <c r="J232" s="4" t="s">
        <v>814</v>
      </c>
      <c r="K232" s="4" t="s">
        <v>1610</v>
      </c>
      <c r="L232" s="4" t="s">
        <v>62</v>
      </c>
      <c r="M232" s="19">
        <f>_xlfn.XLOOKUP(Tabelle14[[#This Row],[CAT1]],'Code-ID'!$A$3:$A$8,'Code-ID'!$B$3:$B$8,0,0)</f>
        <v>5</v>
      </c>
      <c r="N232" s="4">
        <f>_xlfn.XLOOKUP(Tabelle14[[#This Row],[CAT_2]],Tabelle2[KAT2],Tabelle2[C2],0,0)</f>
        <v>0</v>
      </c>
      <c r="O232" s="4">
        <v>1</v>
      </c>
      <c r="P232">
        <v>13</v>
      </c>
      <c r="Q232" t="str">
        <f>_xlfn.CONCAT(Tabelle14[[#This Row],[CODE]]," - ",Tabelle14[[#This Row],[ABB]])</f>
        <v>5001 - fkt22_place_name</v>
      </c>
    </row>
    <row r="233" spans="1:17" customFormat="1" x14ac:dyDescent="0.3">
      <c r="A233" s="3" t="str">
        <f>_xlfn.CONCAT(Tabelle14[[#This Row],[C1]],Tabelle14[[#This Row],[C2]],IF(Tabelle14[[#This Row],[C3]]&lt;=9,_xlfn.CONCAT(0,Tabelle14[[#This Row],[C3]]),Tabelle14[[#This Row],[C3]]))</f>
        <v>5002</v>
      </c>
      <c r="B233" s="3" t="s">
        <v>1187</v>
      </c>
      <c r="C233" s="4" t="s">
        <v>1628</v>
      </c>
      <c r="D233" s="4" t="s">
        <v>1554</v>
      </c>
      <c r="E233" s="4" t="s">
        <v>47</v>
      </c>
      <c r="F233" s="4" t="s">
        <v>1586</v>
      </c>
      <c r="G233" s="4" t="s">
        <v>1590</v>
      </c>
      <c r="H233" s="11">
        <v>44926</v>
      </c>
      <c r="I233" s="4"/>
      <c r="J233" s="4" t="s">
        <v>814</v>
      </c>
      <c r="K233" s="4" t="s">
        <v>1610</v>
      </c>
      <c r="L233" s="4" t="s">
        <v>62</v>
      </c>
      <c r="M233" s="19">
        <f>_xlfn.XLOOKUP(Tabelle14[[#This Row],[CAT1]],'Code-ID'!$A$3:$A$8,'Code-ID'!$B$3:$B$8,0,0)</f>
        <v>5</v>
      </c>
      <c r="N233" s="4">
        <f>_xlfn.XLOOKUP(Tabelle14[[#This Row],[CAT_2]],Tabelle2[KAT2],Tabelle2[C2],0,0)</f>
        <v>0</v>
      </c>
      <c r="O233" s="4">
        <v>2</v>
      </c>
      <c r="P233">
        <v>13</v>
      </c>
      <c r="Q233" t="str">
        <f>_xlfn.CONCAT(Tabelle14[[#This Row],[CODE]]," - ",Tabelle14[[#This Row],[ABB]])</f>
        <v>5002 - fkt22_participants</v>
      </c>
    </row>
    <row r="234" spans="1:17" customFormat="1" x14ac:dyDescent="0.3">
      <c r="A234" s="3" t="str">
        <f>_xlfn.CONCAT(Tabelle14[[#This Row],[C1]],Tabelle14[[#This Row],[C2]],IF(Tabelle14[[#This Row],[C3]]&lt;=9,_xlfn.CONCAT(0,Tabelle14[[#This Row],[C3]]),Tabelle14[[#This Row],[C3]]))</f>
        <v>5003</v>
      </c>
      <c r="B234" s="3" t="s">
        <v>1188</v>
      </c>
      <c r="C234" s="4"/>
      <c r="D234" s="4" t="s">
        <v>1563</v>
      </c>
      <c r="E234" s="4" t="s">
        <v>63</v>
      </c>
      <c r="F234" s="4" t="s">
        <v>1586</v>
      </c>
      <c r="G234" s="4" t="s">
        <v>1590</v>
      </c>
      <c r="H234" s="11">
        <v>44926</v>
      </c>
      <c r="I234" s="4"/>
      <c r="J234" s="4" t="s">
        <v>814</v>
      </c>
      <c r="K234" s="4" t="s">
        <v>1610</v>
      </c>
      <c r="L234" s="4" t="s">
        <v>62</v>
      </c>
      <c r="M234" s="19">
        <f>_xlfn.XLOOKUP(Tabelle14[[#This Row],[CAT1]],'Code-ID'!$A$3:$A$8,'Code-ID'!$B$3:$B$8,0,0)</f>
        <v>5</v>
      </c>
      <c r="N234" s="4">
        <f>_xlfn.XLOOKUP(Tabelle14[[#This Row],[CAT_2]],Tabelle2[KAT2],Tabelle2[C2],0,0)</f>
        <v>0</v>
      </c>
      <c r="O234" s="4">
        <v>3</v>
      </c>
      <c r="P234">
        <v>13</v>
      </c>
      <c r="Q234" t="str">
        <f>_xlfn.CONCAT(Tabelle14[[#This Row],[CODE]]," - ",Tabelle14[[#This Row],[ABB]])</f>
        <v>5003 - fkt22_average</v>
      </c>
    </row>
    <row r="235" spans="1:17" customFormat="1" x14ac:dyDescent="0.3">
      <c r="A235" s="3" t="str">
        <f>_xlfn.CONCAT(Tabelle14[[#This Row],[C1]],Tabelle14[[#This Row],[C2]],IF(Tabelle14[[#This Row],[C3]]&lt;=9,_xlfn.CONCAT(0,Tabelle14[[#This Row],[C3]]),Tabelle14[[#This Row],[C3]]))</f>
        <v>5004</v>
      </c>
      <c r="B235" s="3" t="s">
        <v>90</v>
      </c>
      <c r="C235" s="4" t="s">
        <v>1433</v>
      </c>
      <c r="D235" s="4" t="s">
        <v>1563</v>
      </c>
      <c r="E235" s="4" t="s">
        <v>63</v>
      </c>
      <c r="F235" s="4" t="s">
        <v>1586</v>
      </c>
      <c r="G235" s="4" t="s">
        <v>1590</v>
      </c>
      <c r="H235" s="11">
        <v>44926</v>
      </c>
      <c r="I235" s="4"/>
      <c r="J235" s="4" t="s">
        <v>814</v>
      </c>
      <c r="K235" s="4" t="s">
        <v>1610</v>
      </c>
      <c r="L235" s="4" t="s">
        <v>62</v>
      </c>
      <c r="M235" s="19">
        <f>_xlfn.XLOOKUP(Tabelle14[[#This Row],[CAT1]],'Code-ID'!$A$3:$A$8,'Code-ID'!$B$3:$B$8,0,0)</f>
        <v>5</v>
      </c>
      <c r="N235" s="4">
        <f>_xlfn.XLOOKUP(Tabelle14[[#This Row],[CAT_2]],Tabelle2[KAT2],Tabelle2[C2],0,0)</f>
        <v>0</v>
      </c>
      <c r="O235" s="4">
        <v>4</v>
      </c>
      <c r="P235">
        <v>13</v>
      </c>
      <c r="Q235" t="str">
        <f>_xlfn.CONCAT(Tabelle14[[#This Row],[CODE]]," - ",Tabelle14[[#This Row],[ABB]])</f>
        <v>5004 - fkt22_F1_5</v>
      </c>
    </row>
    <row r="236" spans="1:17" customFormat="1" x14ac:dyDescent="0.3">
      <c r="A236" s="3" t="str">
        <f>_xlfn.CONCAT(Tabelle14[[#This Row],[C1]],Tabelle14[[#This Row],[C2]],IF(Tabelle14[[#This Row],[C3]]&lt;=9,_xlfn.CONCAT(0,Tabelle14[[#This Row],[C3]]),Tabelle14[[#This Row],[C3]]))</f>
        <v>5005</v>
      </c>
      <c r="B236" s="3" t="s">
        <v>91</v>
      </c>
      <c r="C236" s="4" t="s">
        <v>1434</v>
      </c>
      <c r="D236" s="4" t="s">
        <v>1563</v>
      </c>
      <c r="E236" s="4" t="s">
        <v>63</v>
      </c>
      <c r="F236" s="4" t="s">
        <v>1586</v>
      </c>
      <c r="G236" s="4" t="s">
        <v>1590</v>
      </c>
      <c r="H236" s="11">
        <v>44926</v>
      </c>
      <c r="I236" s="4"/>
      <c r="J236" s="4" t="s">
        <v>814</v>
      </c>
      <c r="K236" s="4" t="s">
        <v>1610</v>
      </c>
      <c r="L236" s="4" t="s">
        <v>62</v>
      </c>
      <c r="M236" s="19">
        <f>_xlfn.XLOOKUP(Tabelle14[[#This Row],[CAT1]],'Code-ID'!$A$3:$A$8,'Code-ID'!$B$3:$B$8,0,0)</f>
        <v>5</v>
      </c>
      <c r="N236" s="4">
        <f>_xlfn.XLOOKUP(Tabelle14[[#This Row],[CAT_2]],Tabelle2[KAT2],Tabelle2[C2],0,0)</f>
        <v>0</v>
      </c>
      <c r="O236" s="4">
        <v>5</v>
      </c>
      <c r="P236">
        <v>13</v>
      </c>
      <c r="Q236" t="str">
        <f>_xlfn.CONCAT(Tabelle14[[#This Row],[CODE]]," - ",Tabelle14[[#This Row],[ABB]])</f>
        <v>5005 - fkt22_F6_10</v>
      </c>
    </row>
    <row r="237" spans="1:17" customFormat="1" x14ac:dyDescent="0.3">
      <c r="A237" s="3" t="str">
        <f>_xlfn.CONCAT(Tabelle14[[#This Row],[C1]],Tabelle14[[#This Row],[C2]],IF(Tabelle14[[#This Row],[C3]]&lt;=9,_xlfn.CONCAT(0,Tabelle14[[#This Row],[C3]]),Tabelle14[[#This Row],[C3]]))</f>
        <v>5006</v>
      </c>
      <c r="B237" s="3" t="s">
        <v>92</v>
      </c>
      <c r="C237" s="4" t="s">
        <v>1435</v>
      </c>
      <c r="D237" s="4" t="s">
        <v>1563</v>
      </c>
      <c r="E237" s="4" t="s">
        <v>63</v>
      </c>
      <c r="F237" s="4" t="s">
        <v>1586</v>
      </c>
      <c r="G237" s="4" t="s">
        <v>1590</v>
      </c>
      <c r="H237" s="11">
        <v>44926</v>
      </c>
      <c r="I237" s="4"/>
      <c r="J237" s="4" t="s">
        <v>814</v>
      </c>
      <c r="K237" s="4" t="s">
        <v>1610</v>
      </c>
      <c r="L237" s="4" t="s">
        <v>62</v>
      </c>
      <c r="M237" s="19">
        <f>_xlfn.XLOOKUP(Tabelle14[[#This Row],[CAT1]],'Code-ID'!$A$3:$A$8,'Code-ID'!$B$3:$B$8,0,0)</f>
        <v>5</v>
      </c>
      <c r="N237" s="4">
        <f>_xlfn.XLOOKUP(Tabelle14[[#This Row],[CAT_2]],Tabelle2[KAT2],Tabelle2[C2],0,0)</f>
        <v>0</v>
      </c>
      <c r="O237" s="4">
        <v>6</v>
      </c>
      <c r="P237">
        <v>13</v>
      </c>
      <c r="Q237" t="str">
        <f>_xlfn.CONCAT(Tabelle14[[#This Row],[CODE]]," - ",Tabelle14[[#This Row],[ABB]])</f>
        <v>5006 - fkt22_F11_17</v>
      </c>
    </row>
    <row r="238" spans="1:17" customFormat="1" x14ac:dyDescent="0.3">
      <c r="A238" s="3" t="str">
        <f>_xlfn.CONCAT(Tabelle14[[#This Row],[C1]],Tabelle14[[#This Row],[C2]],IF(Tabelle14[[#This Row],[C3]]&lt;=9,_xlfn.CONCAT(0,Tabelle14[[#This Row],[C3]]),Tabelle14[[#This Row],[C3]]))</f>
        <v>5007</v>
      </c>
      <c r="B238" s="3" t="s">
        <v>93</v>
      </c>
      <c r="C238" s="4" t="s">
        <v>1436</v>
      </c>
      <c r="D238" s="4" t="s">
        <v>1563</v>
      </c>
      <c r="E238" s="4" t="s">
        <v>63</v>
      </c>
      <c r="F238" s="4" t="s">
        <v>1586</v>
      </c>
      <c r="G238" s="4" t="s">
        <v>1590</v>
      </c>
      <c r="H238" s="11">
        <v>44926</v>
      </c>
      <c r="I238" s="4"/>
      <c r="J238" s="4" t="s">
        <v>814</v>
      </c>
      <c r="K238" s="4" t="s">
        <v>1610</v>
      </c>
      <c r="L238" s="4" t="s">
        <v>62</v>
      </c>
      <c r="M238" s="19">
        <f>_xlfn.XLOOKUP(Tabelle14[[#This Row],[CAT1]],'Code-ID'!$A$3:$A$8,'Code-ID'!$B$3:$B$8,0,0)</f>
        <v>5</v>
      </c>
      <c r="N238" s="4">
        <f>_xlfn.XLOOKUP(Tabelle14[[#This Row],[CAT_2]],Tabelle2[KAT2],Tabelle2[C2],0,0)</f>
        <v>0</v>
      </c>
      <c r="O238" s="4">
        <v>7</v>
      </c>
      <c r="P238">
        <v>13</v>
      </c>
      <c r="Q238" t="str">
        <f>_xlfn.CONCAT(Tabelle14[[#This Row],[CODE]]," - ",Tabelle14[[#This Row],[ABB]])</f>
        <v>5007 - fkt22_F18_22</v>
      </c>
    </row>
    <row r="239" spans="1:17" customFormat="1" x14ac:dyDescent="0.3">
      <c r="A239" s="3" t="str">
        <f>_xlfn.CONCAT(Tabelle14[[#This Row],[C1]],Tabelle14[[#This Row],[C2]],IF(Tabelle14[[#This Row],[C3]]&lt;=9,_xlfn.CONCAT(0,Tabelle14[[#This Row],[C3]]),Tabelle14[[#This Row],[C3]]))</f>
        <v>5008</v>
      </c>
      <c r="B239" s="3" t="s">
        <v>94</v>
      </c>
      <c r="C239" s="4" t="s">
        <v>1437</v>
      </c>
      <c r="D239" s="4" t="s">
        <v>1563</v>
      </c>
      <c r="E239" s="4" t="s">
        <v>63</v>
      </c>
      <c r="F239" s="4" t="s">
        <v>1586</v>
      </c>
      <c r="G239" s="4" t="s">
        <v>1590</v>
      </c>
      <c r="H239" s="11">
        <v>44926</v>
      </c>
      <c r="I239" s="4"/>
      <c r="J239" s="4" t="s">
        <v>814</v>
      </c>
      <c r="K239" s="4" t="s">
        <v>1610</v>
      </c>
      <c r="L239" s="4" t="s">
        <v>62</v>
      </c>
      <c r="M239" s="19">
        <f>_xlfn.XLOOKUP(Tabelle14[[#This Row],[CAT1]],'Code-ID'!$A$3:$A$8,'Code-ID'!$B$3:$B$8,0,0)</f>
        <v>5</v>
      </c>
      <c r="N239" s="4">
        <f>_xlfn.XLOOKUP(Tabelle14[[#This Row],[CAT_2]],Tabelle2[KAT2],Tabelle2[C2],0,0)</f>
        <v>0</v>
      </c>
      <c r="O239" s="4">
        <v>8</v>
      </c>
      <c r="P239">
        <v>13</v>
      </c>
      <c r="Q239" t="str">
        <f>_xlfn.CONCAT(Tabelle14[[#This Row],[CODE]]," - ",Tabelle14[[#This Row],[ABB]])</f>
        <v>5008 - fkt22_F23_27</v>
      </c>
    </row>
    <row r="240" spans="1:17" customFormat="1" x14ac:dyDescent="0.3">
      <c r="A240" s="3" t="str">
        <f>_xlfn.CONCAT(Tabelle14[[#This Row],[C1]],Tabelle14[[#This Row],[C2]],IF(Tabelle14[[#This Row],[C3]]&lt;=9,_xlfn.CONCAT(0,Tabelle14[[#This Row],[C3]]),Tabelle14[[#This Row],[C3]]))</f>
        <v>5009</v>
      </c>
      <c r="B240" s="3" t="s">
        <v>95</v>
      </c>
      <c r="C240" s="4" t="s">
        <v>1438</v>
      </c>
      <c r="D240" s="4" t="s">
        <v>1563</v>
      </c>
      <c r="E240" s="4" t="s">
        <v>63</v>
      </c>
      <c r="F240" s="4" t="s">
        <v>1586</v>
      </c>
      <c r="G240" s="4" t="s">
        <v>1590</v>
      </c>
      <c r="H240" s="11">
        <v>44926</v>
      </c>
      <c r="I240" s="4"/>
      <c r="J240" s="4" t="s">
        <v>814</v>
      </c>
      <c r="K240" s="4" t="s">
        <v>1610</v>
      </c>
      <c r="L240" s="4" t="s">
        <v>62</v>
      </c>
      <c r="M240" s="19">
        <f>_xlfn.XLOOKUP(Tabelle14[[#This Row],[CAT1]],'Code-ID'!$A$3:$A$8,'Code-ID'!$B$3:$B$8,0,0)</f>
        <v>5</v>
      </c>
      <c r="N240" s="4">
        <f>_xlfn.XLOOKUP(Tabelle14[[#This Row],[CAT_2]],Tabelle2[KAT2],Tabelle2[C2],0,0)</f>
        <v>0</v>
      </c>
      <c r="O240" s="4">
        <v>9</v>
      </c>
      <c r="P240">
        <v>13</v>
      </c>
      <c r="Q240" t="str">
        <f>_xlfn.CONCAT(Tabelle14[[#This Row],[CODE]]," - ",Tabelle14[[#This Row],[ABB]])</f>
        <v>5009 - fkt22_F1</v>
      </c>
    </row>
    <row r="241" spans="1:17" customFormat="1" x14ac:dyDescent="0.3">
      <c r="A241" s="3" t="str">
        <f>_xlfn.CONCAT(Tabelle14[[#This Row],[C1]],Tabelle14[[#This Row],[C2]],IF(Tabelle14[[#This Row],[C3]]&lt;=9,_xlfn.CONCAT(0,Tabelle14[[#This Row],[C3]]),Tabelle14[[#This Row],[C3]]))</f>
        <v>5010</v>
      </c>
      <c r="B241" s="3" t="s">
        <v>96</v>
      </c>
      <c r="C241" s="4" t="s">
        <v>1439</v>
      </c>
      <c r="D241" s="4" t="s">
        <v>1563</v>
      </c>
      <c r="E241" s="4" t="s">
        <v>63</v>
      </c>
      <c r="F241" s="4" t="s">
        <v>1586</v>
      </c>
      <c r="G241" s="4" t="s">
        <v>1590</v>
      </c>
      <c r="H241" s="11">
        <v>44926</v>
      </c>
      <c r="I241" s="4"/>
      <c r="J241" s="4" t="s">
        <v>814</v>
      </c>
      <c r="K241" s="4" t="s">
        <v>1610</v>
      </c>
      <c r="L241" s="4" t="s">
        <v>62</v>
      </c>
      <c r="M241" s="19">
        <f>_xlfn.XLOOKUP(Tabelle14[[#This Row],[CAT1]],'Code-ID'!$A$3:$A$8,'Code-ID'!$B$3:$B$8,0,0)</f>
        <v>5</v>
      </c>
      <c r="N241" s="4">
        <f>_xlfn.XLOOKUP(Tabelle14[[#This Row],[CAT_2]],Tabelle2[KAT2],Tabelle2[C2],0,0)</f>
        <v>0</v>
      </c>
      <c r="O241" s="4">
        <v>10</v>
      </c>
      <c r="P241">
        <v>13</v>
      </c>
      <c r="Q241" t="str">
        <f>_xlfn.CONCAT(Tabelle14[[#This Row],[CODE]]," - ",Tabelle14[[#This Row],[ABB]])</f>
        <v>5010 - fkt22_F2</v>
      </c>
    </row>
    <row r="242" spans="1:17" customFormat="1" x14ac:dyDescent="0.3">
      <c r="A242" s="3" t="str">
        <f>_xlfn.CONCAT(Tabelle14[[#This Row],[C1]],Tabelle14[[#This Row],[C2]],IF(Tabelle14[[#This Row],[C3]]&lt;=9,_xlfn.CONCAT(0,Tabelle14[[#This Row],[C3]]),Tabelle14[[#This Row],[C3]]))</f>
        <v>5011</v>
      </c>
      <c r="B242" s="3" t="s">
        <v>97</v>
      </c>
      <c r="C242" s="4" t="s">
        <v>1440</v>
      </c>
      <c r="D242" s="4" t="s">
        <v>1563</v>
      </c>
      <c r="E242" s="4" t="s">
        <v>63</v>
      </c>
      <c r="F242" s="4" t="s">
        <v>1586</v>
      </c>
      <c r="G242" s="4" t="s">
        <v>1590</v>
      </c>
      <c r="H242" s="11">
        <v>44926</v>
      </c>
      <c r="I242" s="4"/>
      <c r="J242" s="4" t="s">
        <v>814</v>
      </c>
      <c r="K242" s="4" t="s">
        <v>1610</v>
      </c>
      <c r="L242" s="4" t="s">
        <v>62</v>
      </c>
      <c r="M242" s="19">
        <f>_xlfn.XLOOKUP(Tabelle14[[#This Row],[CAT1]],'Code-ID'!$A$3:$A$8,'Code-ID'!$B$3:$B$8,0,0)</f>
        <v>5</v>
      </c>
      <c r="N242" s="4">
        <f>_xlfn.XLOOKUP(Tabelle14[[#This Row],[CAT_2]],Tabelle2[KAT2],Tabelle2[C2],0,0)</f>
        <v>0</v>
      </c>
      <c r="O242" s="4">
        <v>11</v>
      </c>
      <c r="P242">
        <v>13</v>
      </c>
      <c r="Q242" t="str">
        <f>_xlfn.CONCAT(Tabelle14[[#This Row],[CODE]]," - ",Tabelle14[[#This Row],[ABB]])</f>
        <v>5011 - fkt22_F3</v>
      </c>
    </row>
    <row r="243" spans="1:17" customFormat="1" x14ac:dyDescent="0.3">
      <c r="A243" s="3" t="str">
        <f>_xlfn.CONCAT(Tabelle14[[#This Row],[C1]],Tabelle14[[#This Row],[C2]],IF(Tabelle14[[#This Row],[C3]]&lt;=9,_xlfn.CONCAT(0,Tabelle14[[#This Row],[C3]]),Tabelle14[[#This Row],[C3]]))</f>
        <v>5012</v>
      </c>
      <c r="B243" s="3" t="s">
        <v>98</v>
      </c>
      <c r="C243" s="4" t="s">
        <v>1441</v>
      </c>
      <c r="D243" s="4" t="s">
        <v>1563</v>
      </c>
      <c r="E243" s="4" t="s">
        <v>63</v>
      </c>
      <c r="F243" s="4" t="s">
        <v>1586</v>
      </c>
      <c r="G243" s="4" t="s">
        <v>1590</v>
      </c>
      <c r="H243" s="11">
        <v>44926</v>
      </c>
      <c r="I243" s="4"/>
      <c r="J243" s="4" t="s">
        <v>814</v>
      </c>
      <c r="K243" s="4" t="s">
        <v>1610</v>
      </c>
      <c r="L243" s="4" t="s">
        <v>62</v>
      </c>
      <c r="M243" s="19">
        <f>_xlfn.XLOOKUP(Tabelle14[[#This Row],[CAT1]],'Code-ID'!$A$3:$A$8,'Code-ID'!$B$3:$B$8,0,0)</f>
        <v>5</v>
      </c>
      <c r="N243" s="4">
        <f>_xlfn.XLOOKUP(Tabelle14[[#This Row],[CAT_2]],Tabelle2[KAT2],Tabelle2[C2],0,0)</f>
        <v>0</v>
      </c>
      <c r="O243" s="4">
        <v>12</v>
      </c>
      <c r="P243">
        <v>13</v>
      </c>
      <c r="Q243" t="str">
        <f>_xlfn.CONCAT(Tabelle14[[#This Row],[CODE]]," - ",Tabelle14[[#This Row],[ABB]])</f>
        <v>5012 - fkt22_F4</v>
      </c>
    </row>
    <row r="244" spans="1:17" customFormat="1" x14ac:dyDescent="0.3">
      <c r="A244" s="3" t="str">
        <f>_xlfn.CONCAT(Tabelle14[[#This Row],[C1]],Tabelle14[[#This Row],[C2]],IF(Tabelle14[[#This Row],[C3]]&lt;=9,_xlfn.CONCAT(0,Tabelle14[[#This Row],[C3]]),Tabelle14[[#This Row],[C3]]))</f>
        <v>5013</v>
      </c>
      <c r="B244" s="3" t="s">
        <v>99</v>
      </c>
      <c r="C244" s="4" t="s">
        <v>1442</v>
      </c>
      <c r="D244" s="4" t="s">
        <v>1563</v>
      </c>
      <c r="E244" s="4" t="s">
        <v>63</v>
      </c>
      <c r="F244" s="4" t="s">
        <v>1586</v>
      </c>
      <c r="G244" s="4" t="s">
        <v>1590</v>
      </c>
      <c r="H244" s="11">
        <v>44926</v>
      </c>
      <c r="I244" s="4"/>
      <c r="J244" s="4" t="s">
        <v>814</v>
      </c>
      <c r="K244" s="4" t="s">
        <v>1610</v>
      </c>
      <c r="L244" s="4" t="s">
        <v>62</v>
      </c>
      <c r="M244" s="19">
        <f>_xlfn.XLOOKUP(Tabelle14[[#This Row],[CAT1]],'Code-ID'!$A$3:$A$8,'Code-ID'!$B$3:$B$8,0,0)</f>
        <v>5</v>
      </c>
      <c r="N244" s="4">
        <f>_xlfn.XLOOKUP(Tabelle14[[#This Row],[CAT_2]],Tabelle2[KAT2],Tabelle2[C2],0,0)</f>
        <v>0</v>
      </c>
      <c r="O244" s="4">
        <v>13</v>
      </c>
      <c r="P244">
        <v>13</v>
      </c>
      <c r="Q244" t="str">
        <f>_xlfn.CONCAT(Tabelle14[[#This Row],[CODE]]," - ",Tabelle14[[#This Row],[ABB]])</f>
        <v>5013 - fkt22_F5</v>
      </c>
    </row>
    <row r="245" spans="1:17" customFormat="1" x14ac:dyDescent="0.3">
      <c r="A245" s="3" t="str">
        <f>_xlfn.CONCAT(Tabelle14[[#This Row],[C1]],Tabelle14[[#This Row],[C2]],IF(Tabelle14[[#This Row],[C3]]&lt;=9,_xlfn.CONCAT(0,Tabelle14[[#This Row],[C3]]),Tabelle14[[#This Row],[C3]]))</f>
        <v>5014</v>
      </c>
      <c r="B245" s="3" t="s">
        <v>100</v>
      </c>
      <c r="C245" s="4" t="s">
        <v>1443</v>
      </c>
      <c r="D245" s="4" t="s">
        <v>1563</v>
      </c>
      <c r="E245" s="4" t="s">
        <v>63</v>
      </c>
      <c r="F245" s="4" t="s">
        <v>1586</v>
      </c>
      <c r="G245" s="4" t="s">
        <v>1590</v>
      </c>
      <c r="H245" s="11">
        <v>44926</v>
      </c>
      <c r="I245" s="4"/>
      <c r="J245" s="4" t="s">
        <v>814</v>
      </c>
      <c r="K245" s="4" t="s">
        <v>1610</v>
      </c>
      <c r="L245" s="4" t="s">
        <v>62</v>
      </c>
      <c r="M245" s="19">
        <f>_xlfn.XLOOKUP(Tabelle14[[#This Row],[CAT1]],'Code-ID'!$A$3:$A$8,'Code-ID'!$B$3:$B$8,0,0)</f>
        <v>5</v>
      </c>
      <c r="N245" s="4">
        <f>_xlfn.XLOOKUP(Tabelle14[[#This Row],[CAT_2]],Tabelle2[KAT2],Tabelle2[C2],0,0)</f>
        <v>0</v>
      </c>
      <c r="O245" s="4">
        <v>14</v>
      </c>
      <c r="P245">
        <v>13</v>
      </c>
      <c r="Q245" t="str">
        <f>_xlfn.CONCAT(Tabelle14[[#This Row],[CODE]]," - ",Tabelle14[[#This Row],[ABB]])</f>
        <v>5014 - fkt22_F6</v>
      </c>
    </row>
    <row r="246" spans="1:17" customFormat="1" x14ac:dyDescent="0.3">
      <c r="A246" s="3" t="str">
        <f>_xlfn.CONCAT(Tabelle14[[#This Row],[C1]],Tabelle14[[#This Row],[C2]],IF(Tabelle14[[#This Row],[C3]]&lt;=9,_xlfn.CONCAT(0,Tabelle14[[#This Row],[C3]]),Tabelle14[[#This Row],[C3]]))</f>
        <v>5015</v>
      </c>
      <c r="B246" s="3" t="s">
        <v>101</v>
      </c>
      <c r="C246" s="4" t="s">
        <v>1444</v>
      </c>
      <c r="D246" s="4" t="s">
        <v>1563</v>
      </c>
      <c r="E246" s="4" t="s">
        <v>63</v>
      </c>
      <c r="F246" s="4" t="s">
        <v>1586</v>
      </c>
      <c r="G246" s="4" t="s">
        <v>1590</v>
      </c>
      <c r="H246" s="11">
        <v>44926</v>
      </c>
      <c r="I246" s="4"/>
      <c r="J246" s="4" t="s">
        <v>814</v>
      </c>
      <c r="K246" s="4" t="s">
        <v>1610</v>
      </c>
      <c r="L246" s="4" t="s">
        <v>62</v>
      </c>
      <c r="M246" s="19">
        <f>_xlfn.XLOOKUP(Tabelle14[[#This Row],[CAT1]],'Code-ID'!$A$3:$A$8,'Code-ID'!$B$3:$B$8,0,0)</f>
        <v>5</v>
      </c>
      <c r="N246" s="4">
        <f>_xlfn.XLOOKUP(Tabelle14[[#This Row],[CAT_2]],Tabelle2[KAT2],Tabelle2[C2],0,0)</f>
        <v>0</v>
      </c>
      <c r="O246" s="4">
        <v>15</v>
      </c>
      <c r="P246">
        <v>13</v>
      </c>
      <c r="Q246" t="str">
        <f>_xlfn.CONCAT(Tabelle14[[#This Row],[CODE]]," - ",Tabelle14[[#This Row],[ABB]])</f>
        <v>5015 - fkt22_F7</v>
      </c>
    </row>
    <row r="247" spans="1:17" customFormat="1" x14ac:dyDescent="0.3">
      <c r="A247" s="3" t="str">
        <f>_xlfn.CONCAT(Tabelle14[[#This Row],[C1]],Tabelle14[[#This Row],[C2]],IF(Tabelle14[[#This Row],[C3]]&lt;=9,_xlfn.CONCAT(0,Tabelle14[[#This Row],[C3]]),Tabelle14[[#This Row],[C3]]))</f>
        <v>5016</v>
      </c>
      <c r="B247" s="3" t="s">
        <v>102</v>
      </c>
      <c r="C247" s="4" t="s">
        <v>1445</v>
      </c>
      <c r="D247" s="4" t="s">
        <v>1563</v>
      </c>
      <c r="E247" s="4" t="s">
        <v>63</v>
      </c>
      <c r="F247" s="4" t="s">
        <v>1586</v>
      </c>
      <c r="G247" s="4" t="s">
        <v>1590</v>
      </c>
      <c r="H247" s="11">
        <v>44926</v>
      </c>
      <c r="I247" s="4"/>
      <c r="J247" s="4" t="s">
        <v>814</v>
      </c>
      <c r="K247" s="4" t="s">
        <v>1610</v>
      </c>
      <c r="L247" s="4" t="s">
        <v>62</v>
      </c>
      <c r="M247" s="19">
        <f>_xlfn.XLOOKUP(Tabelle14[[#This Row],[CAT1]],'Code-ID'!$A$3:$A$8,'Code-ID'!$B$3:$B$8,0,0)</f>
        <v>5</v>
      </c>
      <c r="N247" s="4">
        <f>_xlfn.XLOOKUP(Tabelle14[[#This Row],[CAT_2]],Tabelle2[KAT2],Tabelle2[C2],0,0)</f>
        <v>0</v>
      </c>
      <c r="O247" s="4">
        <v>16</v>
      </c>
      <c r="P247">
        <v>13</v>
      </c>
      <c r="Q247" t="str">
        <f>_xlfn.CONCAT(Tabelle14[[#This Row],[CODE]]," - ",Tabelle14[[#This Row],[ABB]])</f>
        <v>5016 - fkt22_F8</v>
      </c>
    </row>
    <row r="248" spans="1:17" customFormat="1" x14ac:dyDescent="0.3">
      <c r="A248" s="3" t="str">
        <f>_xlfn.CONCAT(Tabelle14[[#This Row],[C1]],Tabelle14[[#This Row],[C2]],IF(Tabelle14[[#This Row],[C3]]&lt;=9,_xlfn.CONCAT(0,Tabelle14[[#This Row],[C3]]),Tabelle14[[#This Row],[C3]]))</f>
        <v>5017</v>
      </c>
      <c r="B248" s="3" t="s">
        <v>103</v>
      </c>
      <c r="C248" s="4" t="s">
        <v>1446</v>
      </c>
      <c r="D248" s="4" t="s">
        <v>1563</v>
      </c>
      <c r="E248" s="4" t="s">
        <v>63</v>
      </c>
      <c r="F248" s="4" t="s">
        <v>1586</v>
      </c>
      <c r="G248" s="4" t="s">
        <v>1590</v>
      </c>
      <c r="H248" s="11">
        <v>44926</v>
      </c>
      <c r="I248" s="4"/>
      <c r="J248" s="4" t="s">
        <v>814</v>
      </c>
      <c r="K248" s="4" t="s">
        <v>1610</v>
      </c>
      <c r="L248" s="4" t="s">
        <v>62</v>
      </c>
      <c r="M248" s="19">
        <f>_xlfn.XLOOKUP(Tabelle14[[#This Row],[CAT1]],'Code-ID'!$A$3:$A$8,'Code-ID'!$B$3:$B$8,0,0)</f>
        <v>5</v>
      </c>
      <c r="N248" s="4">
        <f>_xlfn.XLOOKUP(Tabelle14[[#This Row],[CAT_2]],Tabelle2[KAT2],Tabelle2[C2],0,0)</f>
        <v>0</v>
      </c>
      <c r="O248" s="4">
        <v>17</v>
      </c>
      <c r="P248">
        <v>13</v>
      </c>
      <c r="Q248" t="str">
        <f>_xlfn.CONCAT(Tabelle14[[#This Row],[CODE]]," - ",Tabelle14[[#This Row],[ABB]])</f>
        <v>5017 - fkt22_F9</v>
      </c>
    </row>
    <row r="249" spans="1:17" customFormat="1" x14ac:dyDescent="0.3">
      <c r="A249" s="3" t="str">
        <f>_xlfn.CONCAT(Tabelle14[[#This Row],[C1]],Tabelle14[[#This Row],[C2]],IF(Tabelle14[[#This Row],[C3]]&lt;=9,_xlfn.CONCAT(0,Tabelle14[[#This Row],[C3]]),Tabelle14[[#This Row],[C3]]))</f>
        <v>5018</v>
      </c>
      <c r="B249" s="3" t="s">
        <v>104</v>
      </c>
      <c r="C249" s="4" t="s">
        <v>1447</v>
      </c>
      <c r="D249" s="4" t="s">
        <v>1563</v>
      </c>
      <c r="E249" s="4" t="s">
        <v>63</v>
      </c>
      <c r="F249" s="4" t="s">
        <v>1586</v>
      </c>
      <c r="G249" s="4" t="s">
        <v>1590</v>
      </c>
      <c r="H249" s="11">
        <v>44926</v>
      </c>
      <c r="I249" s="4"/>
      <c r="J249" s="4" t="s">
        <v>814</v>
      </c>
      <c r="K249" s="4" t="s">
        <v>1610</v>
      </c>
      <c r="L249" s="4" t="s">
        <v>62</v>
      </c>
      <c r="M249" s="19">
        <f>_xlfn.XLOOKUP(Tabelle14[[#This Row],[CAT1]],'Code-ID'!$A$3:$A$8,'Code-ID'!$B$3:$B$8,0,0)</f>
        <v>5</v>
      </c>
      <c r="N249" s="4">
        <f>_xlfn.XLOOKUP(Tabelle14[[#This Row],[CAT_2]],Tabelle2[KAT2],Tabelle2[C2],0,0)</f>
        <v>0</v>
      </c>
      <c r="O249" s="4">
        <v>18</v>
      </c>
      <c r="P249">
        <v>13</v>
      </c>
      <c r="Q249" t="str">
        <f>_xlfn.CONCAT(Tabelle14[[#This Row],[CODE]]," - ",Tabelle14[[#This Row],[ABB]])</f>
        <v>5018 - fkt22_F10</v>
      </c>
    </row>
    <row r="250" spans="1:17" customFormat="1" x14ac:dyDescent="0.3">
      <c r="A250" s="3" t="str">
        <f>_xlfn.CONCAT(Tabelle14[[#This Row],[C1]],Tabelle14[[#This Row],[C2]],IF(Tabelle14[[#This Row],[C3]]&lt;=9,_xlfn.CONCAT(0,Tabelle14[[#This Row],[C3]]),Tabelle14[[#This Row],[C3]]))</f>
        <v>5019</v>
      </c>
      <c r="B250" s="3" t="s">
        <v>105</v>
      </c>
      <c r="C250" s="4" t="s">
        <v>1448</v>
      </c>
      <c r="D250" s="4" t="s">
        <v>1563</v>
      </c>
      <c r="E250" s="4" t="s">
        <v>63</v>
      </c>
      <c r="F250" s="4" t="s">
        <v>1586</v>
      </c>
      <c r="G250" s="4" t="s">
        <v>1590</v>
      </c>
      <c r="H250" s="11">
        <v>44926</v>
      </c>
      <c r="I250" s="4"/>
      <c r="J250" s="4" t="s">
        <v>814</v>
      </c>
      <c r="K250" s="4" t="s">
        <v>1610</v>
      </c>
      <c r="L250" s="4" t="s">
        <v>62</v>
      </c>
      <c r="M250" s="19">
        <f>_xlfn.XLOOKUP(Tabelle14[[#This Row],[CAT1]],'Code-ID'!$A$3:$A$8,'Code-ID'!$B$3:$B$8,0,0)</f>
        <v>5</v>
      </c>
      <c r="N250" s="4">
        <f>_xlfn.XLOOKUP(Tabelle14[[#This Row],[CAT_2]],Tabelle2[KAT2],Tabelle2[C2],0,0)</f>
        <v>0</v>
      </c>
      <c r="O250" s="4">
        <v>19</v>
      </c>
      <c r="P250">
        <v>13</v>
      </c>
      <c r="Q250" t="str">
        <f>_xlfn.CONCAT(Tabelle14[[#This Row],[CODE]]," - ",Tabelle14[[#This Row],[ABB]])</f>
        <v>5019 - fkt22_F11</v>
      </c>
    </row>
    <row r="251" spans="1:17" customFormat="1" x14ac:dyDescent="0.3">
      <c r="A251" s="3" t="str">
        <f>_xlfn.CONCAT(Tabelle14[[#This Row],[C1]],Tabelle14[[#This Row],[C2]],IF(Tabelle14[[#This Row],[C3]]&lt;=9,_xlfn.CONCAT(0,Tabelle14[[#This Row],[C3]]),Tabelle14[[#This Row],[C3]]))</f>
        <v>5020</v>
      </c>
      <c r="B251" s="3" t="s">
        <v>106</v>
      </c>
      <c r="C251" s="4" t="s">
        <v>1449</v>
      </c>
      <c r="D251" s="4" t="s">
        <v>1563</v>
      </c>
      <c r="E251" s="4" t="s">
        <v>63</v>
      </c>
      <c r="F251" s="4" t="s">
        <v>1586</v>
      </c>
      <c r="G251" s="4" t="s">
        <v>1590</v>
      </c>
      <c r="H251" s="11">
        <v>44926</v>
      </c>
      <c r="I251" s="4"/>
      <c r="J251" s="4" t="s">
        <v>814</v>
      </c>
      <c r="K251" s="4" t="s">
        <v>1610</v>
      </c>
      <c r="L251" s="4" t="s">
        <v>62</v>
      </c>
      <c r="M251" s="19">
        <f>_xlfn.XLOOKUP(Tabelle14[[#This Row],[CAT1]],'Code-ID'!$A$3:$A$8,'Code-ID'!$B$3:$B$8,0,0)</f>
        <v>5</v>
      </c>
      <c r="N251" s="4">
        <f>_xlfn.XLOOKUP(Tabelle14[[#This Row],[CAT_2]],Tabelle2[KAT2],Tabelle2[C2],0,0)</f>
        <v>0</v>
      </c>
      <c r="O251" s="4">
        <v>20</v>
      </c>
      <c r="P251">
        <v>13</v>
      </c>
      <c r="Q251" t="str">
        <f>_xlfn.CONCAT(Tabelle14[[#This Row],[CODE]]," - ",Tabelle14[[#This Row],[ABB]])</f>
        <v>5020 - fkt22_F12</v>
      </c>
    </row>
    <row r="252" spans="1:17" customFormat="1" x14ac:dyDescent="0.3">
      <c r="A252" s="3" t="str">
        <f>_xlfn.CONCAT(Tabelle14[[#This Row],[C1]],Tabelle14[[#This Row],[C2]],IF(Tabelle14[[#This Row],[C3]]&lt;=9,_xlfn.CONCAT(0,Tabelle14[[#This Row],[C3]]),Tabelle14[[#This Row],[C3]]))</f>
        <v>5021</v>
      </c>
      <c r="B252" s="3" t="s">
        <v>107</v>
      </c>
      <c r="C252" s="4" t="s">
        <v>1450</v>
      </c>
      <c r="D252" s="4" t="s">
        <v>1563</v>
      </c>
      <c r="E252" s="4" t="s">
        <v>63</v>
      </c>
      <c r="F252" s="4" t="s">
        <v>1586</v>
      </c>
      <c r="G252" s="4" t="s">
        <v>1590</v>
      </c>
      <c r="H252" s="11">
        <v>44926</v>
      </c>
      <c r="I252" s="4"/>
      <c r="J252" s="4" t="s">
        <v>814</v>
      </c>
      <c r="K252" s="4" t="s">
        <v>1610</v>
      </c>
      <c r="L252" s="4" t="s">
        <v>62</v>
      </c>
      <c r="M252" s="19">
        <f>_xlfn.XLOOKUP(Tabelle14[[#This Row],[CAT1]],'Code-ID'!$A$3:$A$8,'Code-ID'!$B$3:$B$8,0,0)</f>
        <v>5</v>
      </c>
      <c r="N252" s="4">
        <f>_xlfn.XLOOKUP(Tabelle14[[#This Row],[CAT_2]],Tabelle2[KAT2],Tabelle2[C2],0,0)</f>
        <v>0</v>
      </c>
      <c r="O252" s="4">
        <v>21</v>
      </c>
      <c r="P252">
        <v>13</v>
      </c>
      <c r="Q252" t="str">
        <f>_xlfn.CONCAT(Tabelle14[[#This Row],[CODE]]," - ",Tabelle14[[#This Row],[ABB]])</f>
        <v>5021 - fkt22_F13</v>
      </c>
    </row>
    <row r="253" spans="1:17" customFormat="1" x14ac:dyDescent="0.3">
      <c r="A253" s="3" t="str">
        <f>_xlfn.CONCAT(Tabelle14[[#This Row],[C1]],Tabelle14[[#This Row],[C2]],IF(Tabelle14[[#This Row],[C3]]&lt;=9,_xlfn.CONCAT(0,Tabelle14[[#This Row],[C3]]),Tabelle14[[#This Row],[C3]]))</f>
        <v>5022</v>
      </c>
      <c r="B253" s="3" t="s">
        <v>108</v>
      </c>
      <c r="C253" s="4" t="s">
        <v>1451</v>
      </c>
      <c r="D253" s="4" t="s">
        <v>1563</v>
      </c>
      <c r="E253" s="4" t="s">
        <v>63</v>
      </c>
      <c r="F253" s="4" t="s">
        <v>1586</v>
      </c>
      <c r="G253" s="4" t="s">
        <v>1590</v>
      </c>
      <c r="H253" s="11">
        <v>44926</v>
      </c>
      <c r="I253" s="4"/>
      <c r="J253" s="4" t="s">
        <v>814</v>
      </c>
      <c r="K253" s="4" t="s">
        <v>1610</v>
      </c>
      <c r="L253" s="4" t="s">
        <v>62</v>
      </c>
      <c r="M253" s="19">
        <f>_xlfn.XLOOKUP(Tabelle14[[#This Row],[CAT1]],'Code-ID'!$A$3:$A$8,'Code-ID'!$B$3:$B$8,0,0)</f>
        <v>5</v>
      </c>
      <c r="N253" s="4">
        <f>_xlfn.XLOOKUP(Tabelle14[[#This Row],[CAT_2]],Tabelle2[KAT2],Tabelle2[C2],0,0)</f>
        <v>0</v>
      </c>
      <c r="O253" s="4">
        <v>22</v>
      </c>
      <c r="P253">
        <v>13</v>
      </c>
      <c r="Q253" t="str">
        <f>_xlfn.CONCAT(Tabelle14[[#This Row],[CODE]]," - ",Tabelle14[[#This Row],[ABB]])</f>
        <v>5022 - fkt22_F14</v>
      </c>
    </row>
    <row r="254" spans="1:17" customFormat="1" x14ac:dyDescent="0.3">
      <c r="A254" s="3" t="str">
        <f>_xlfn.CONCAT(Tabelle14[[#This Row],[C1]],Tabelle14[[#This Row],[C2]],IF(Tabelle14[[#This Row],[C3]]&lt;=9,_xlfn.CONCAT(0,Tabelle14[[#This Row],[C3]]),Tabelle14[[#This Row],[C3]]))</f>
        <v>5023</v>
      </c>
      <c r="B254" s="3" t="s">
        <v>109</v>
      </c>
      <c r="C254" s="4" t="s">
        <v>1452</v>
      </c>
      <c r="D254" s="4" t="s">
        <v>1563</v>
      </c>
      <c r="E254" s="4" t="s">
        <v>63</v>
      </c>
      <c r="F254" s="4" t="s">
        <v>1586</v>
      </c>
      <c r="G254" s="4" t="s">
        <v>1590</v>
      </c>
      <c r="H254" s="11">
        <v>44926</v>
      </c>
      <c r="I254" s="4"/>
      <c r="J254" s="4" t="s">
        <v>814</v>
      </c>
      <c r="K254" s="4" t="s">
        <v>1610</v>
      </c>
      <c r="L254" s="4" t="s">
        <v>62</v>
      </c>
      <c r="M254" s="19">
        <f>_xlfn.XLOOKUP(Tabelle14[[#This Row],[CAT1]],'Code-ID'!$A$3:$A$8,'Code-ID'!$B$3:$B$8,0,0)</f>
        <v>5</v>
      </c>
      <c r="N254" s="4">
        <f>_xlfn.XLOOKUP(Tabelle14[[#This Row],[CAT_2]],Tabelle2[KAT2],Tabelle2[C2],0,0)</f>
        <v>0</v>
      </c>
      <c r="O254" s="4">
        <v>23</v>
      </c>
      <c r="P254">
        <v>13</v>
      </c>
      <c r="Q254" t="str">
        <f>_xlfn.CONCAT(Tabelle14[[#This Row],[CODE]]," - ",Tabelle14[[#This Row],[ABB]])</f>
        <v>5023 - fkt22_F15</v>
      </c>
    </row>
    <row r="255" spans="1:17" customFormat="1" x14ac:dyDescent="0.3">
      <c r="A255" s="3" t="str">
        <f>_xlfn.CONCAT(Tabelle14[[#This Row],[C1]],Tabelle14[[#This Row],[C2]],IF(Tabelle14[[#This Row],[C3]]&lt;=9,_xlfn.CONCAT(0,Tabelle14[[#This Row],[C3]]),Tabelle14[[#This Row],[C3]]))</f>
        <v>5024</v>
      </c>
      <c r="B255" s="3" t="s">
        <v>110</v>
      </c>
      <c r="C255" s="4" t="s">
        <v>1453</v>
      </c>
      <c r="D255" s="4" t="s">
        <v>1563</v>
      </c>
      <c r="E255" s="4" t="s">
        <v>63</v>
      </c>
      <c r="F255" s="4" t="s">
        <v>1586</v>
      </c>
      <c r="G255" s="4" t="s">
        <v>1590</v>
      </c>
      <c r="H255" s="11">
        <v>44926</v>
      </c>
      <c r="I255" s="4"/>
      <c r="J255" s="4" t="s">
        <v>814</v>
      </c>
      <c r="K255" s="4" t="s">
        <v>1610</v>
      </c>
      <c r="L255" s="4" t="s">
        <v>62</v>
      </c>
      <c r="M255" s="19">
        <f>_xlfn.XLOOKUP(Tabelle14[[#This Row],[CAT1]],'Code-ID'!$A$3:$A$8,'Code-ID'!$B$3:$B$8,0,0)</f>
        <v>5</v>
      </c>
      <c r="N255" s="4">
        <f>_xlfn.XLOOKUP(Tabelle14[[#This Row],[CAT_2]],Tabelle2[KAT2],Tabelle2[C2],0,0)</f>
        <v>0</v>
      </c>
      <c r="O255" s="4">
        <v>24</v>
      </c>
      <c r="P255">
        <v>13</v>
      </c>
      <c r="Q255" t="str">
        <f>_xlfn.CONCAT(Tabelle14[[#This Row],[CODE]]," - ",Tabelle14[[#This Row],[ABB]])</f>
        <v>5024 - fkt22_F16</v>
      </c>
    </row>
    <row r="256" spans="1:17" customFormat="1" x14ac:dyDescent="0.3">
      <c r="A256" s="3" t="str">
        <f>_xlfn.CONCAT(Tabelle14[[#This Row],[C1]],Tabelle14[[#This Row],[C2]],IF(Tabelle14[[#This Row],[C3]]&lt;=9,_xlfn.CONCAT(0,Tabelle14[[#This Row],[C3]]),Tabelle14[[#This Row],[C3]]))</f>
        <v>5025</v>
      </c>
      <c r="B256" s="3" t="s">
        <v>111</v>
      </c>
      <c r="C256" s="4" t="s">
        <v>1454</v>
      </c>
      <c r="D256" s="4" t="s">
        <v>1563</v>
      </c>
      <c r="E256" s="4" t="s">
        <v>63</v>
      </c>
      <c r="F256" s="4" t="s">
        <v>1586</v>
      </c>
      <c r="G256" s="4" t="s">
        <v>1590</v>
      </c>
      <c r="H256" s="11">
        <v>44926</v>
      </c>
      <c r="I256" s="4"/>
      <c r="J256" s="4" t="s">
        <v>814</v>
      </c>
      <c r="K256" s="4" t="s">
        <v>1610</v>
      </c>
      <c r="L256" s="4" t="s">
        <v>62</v>
      </c>
      <c r="M256" s="19">
        <f>_xlfn.XLOOKUP(Tabelle14[[#This Row],[CAT1]],'Code-ID'!$A$3:$A$8,'Code-ID'!$B$3:$B$8,0,0)</f>
        <v>5</v>
      </c>
      <c r="N256" s="4">
        <f>_xlfn.XLOOKUP(Tabelle14[[#This Row],[CAT_2]],Tabelle2[KAT2],Tabelle2[C2],0,0)</f>
        <v>0</v>
      </c>
      <c r="O256" s="4">
        <v>25</v>
      </c>
      <c r="P256">
        <v>13</v>
      </c>
      <c r="Q256" t="str">
        <f>_xlfn.CONCAT(Tabelle14[[#This Row],[CODE]]," - ",Tabelle14[[#This Row],[ABB]])</f>
        <v>5025 - fkt22_F17</v>
      </c>
    </row>
    <row r="257" spans="1:17" customFormat="1" x14ac:dyDescent="0.3">
      <c r="A257" s="3" t="str">
        <f>_xlfn.CONCAT(Tabelle14[[#This Row],[C1]],Tabelle14[[#This Row],[C2]],IF(Tabelle14[[#This Row],[C3]]&lt;=9,_xlfn.CONCAT(0,Tabelle14[[#This Row],[C3]]),Tabelle14[[#This Row],[C3]]))</f>
        <v>5026</v>
      </c>
      <c r="B257" s="3" t="s">
        <v>112</v>
      </c>
      <c r="C257" s="4" t="s">
        <v>1455</v>
      </c>
      <c r="D257" s="4" t="s">
        <v>1563</v>
      </c>
      <c r="E257" s="4" t="s">
        <v>63</v>
      </c>
      <c r="F257" s="4" t="s">
        <v>1586</v>
      </c>
      <c r="G257" s="4" t="s">
        <v>1590</v>
      </c>
      <c r="H257" s="11">
        <v>44926</v>
      </c>
      <c r="I257" s="4"/>
      <c r="J257" s="4" t="s">
        <v>814</v>
      </c>
      <c r="K257" s="4" t="s">
        <v>1610</v>
      </c>
      <c r="L257" s="4" t="s">
        <v>62</v>
      </c>
      <c r="M257" s="19">
        <f>_xlfn.XLOOKUP(Tabelle14[[#This Row],[CAT1]],'Code-ID'!$A$3:$A$8,'Code-ID'!$B$3:$B$8,0,0)</f>
        <v>5</v>
      </c>
      <c r="N257" s="4">
        <f>_xlfn.XLOOKUP(Tabelle14[[#This Row],[CAT_2]],Tabelle2[KAT2],Tabelle2[C2],0,0)</f>
        <v>0</v>
      </c>
      <c r="O257" s="4">
        <v>26</v>
      </c>
      <c r="P257">
        <v>13</v>
      </c>
      <c r="Q257" t="str">
        <f>_xlfn.CONCAT(Tabelle14[[#This Row],[CODE]]," - ",Tabelle14[[#This Row],[ABB]])</f>
        <v>5026 - fkt22_F18</v>
      </c>
    </row>
    <row r="258" spans="1:17" customFormat="1" x14ac:dyDescent="0.3">
      <c r="A258" s="3" t="str">
        <f>_xlfn.CONCAT(Tabelle14[[#This Row],[C1]],Tabelle14[[#This Row],[C2]],IF(Tabelle14[[#This Row],[C3]]&lt;=9,_xlfn.CONCAT(0,Tabelle14[[#This Row],[C3]]),Tabelle14[[#This Row],[C3]]))</f>
        <v>5027</v>
      </c>
      <c r="B258" s="3" t="s">
        <v>113</v>
      </c>
      <c r="C258" s="4" t="s">
        <v>1456</v>
      </c>
      <c r="D258" s="4" t="s">
        <v>1563</v>
      </c>
      <c r="E258" s="4" t="s">
        <v>63</v>
      </c>
      <c r="F258" s="4" t="s">
        <v>1586</v>
      </c>
      <c r="G258" s="4" t="s">
        <v>1590</v>
      </c>
      <c r="H258" s="11">
        <v>44926</v>
      </c>
      <c r="I258" s="4"/>
      <c r="J258" s="4" t="s">
        <v>814</v>
      </c>
      <c r="K258" s="4" t="s">
        <v>1610</v>
      </c>
      <c r="L258" s="4" t="s">
        <v>62</v>
      </c>
      <c r="M258" s="19">
        <f>_xlfn.XLOOKUP(Tabelle14[[#This Row],[CAT1]],'Code-ID'!$A$3:$A$8,'Code-ID'!$B$3:$B$8,0,0)</f>
        <v>5</v>
      </c>
      <c r="N258" s="4">
        <f>_xlfn.XLOOKUP(Tabelle14[[#This Row],[CAT_2]],Tabelle2[KAT2],Tabelle2[C2],0,0)</f>
        <v>0</v>
      </c>
      <c r="O258" s="4">
        <v>27</v>
      </c>
      <c r="P258">
        <v>13</v>
      </c>
      <c r="Q258" t="str">
        <f>_xlfn.CONCAT(Tabelle14[[#This Row],[CODE]]," - ",Tabelle14[[#This Row],[ABB]])</f>
        <v>5027 - fkt22_F19</v>
      </c>
    </row>
    <row r="259" spans="1:17" customFormat="1" x14ac:dyDescent="0.3">
      <c r="A259" s="3" t="str">
        <f>_xlfn.CONCAT(Tabelle14[[#This Row],[C1]],Tabelle14[[#This Row],[C2]],IF(Tabelle14[[#This Row],[C3]]&lt;=9,_xlfn.CONCAT(0,Tabelle14[[#This Row],[C3]]),Tabelle14[[#This Row],[C3]]))</f>
        <v>5028</v>
      </c>
      <c r="B259" s="3" t="s">
        <v>114</v>
      </c>
      <c r="C259" s="4" t="s">
        <v>1457</v>
      </c>
      <c r="D259" s="4" t="s">
        <v>1563</v>
      </c>
      <c r="E259" s="4" t="s">
        <v>63</v>
      </c>
      <c r="F259" s="4" t="s">
        <v>1586</v>
      </c>
      <c r="G259" s="4" t="s">
        <v>1590</v>
      </c>
      <c r="H259" s="11">
        <v>44926</v>
      </c>
      <c r="I259" s="4"/>
      <c r="J259" s="4" t="s">
        <v>814</v>
      </c>
      <c r="K259" s="4" t="s">
        <v>1610</v>
      </c>
      <c r="L259" s="4" t="s">
        <v>62</v>
      </c>
      <c r="M259" s="19">
        <f>_xlfn.XLOOKUP(Tabelle14[[#This Row],[CAT1]],'Code-ID'!$A$3:$A$8,'Code-ID'!$B$3:$B$8,0,0)</f>
        <v>5</v>
      </c>
      <c r="N259" s="4">
        <f>_xlfn.XLOOKUP(Tabelle14[[#This Row],[CAT_2]],Tabelle2[KAT2],Tabelle2[C2],0,0)</f>
        <v>0</v>
      </c>
      <c r="O259" s="4">
        <v>28</v>
      </c>
      <c r="P259">
        <v>13</v>
      </c>
      <c r="Q259" t="str">
        <f>_xlfn.CONCAT(Tabelle14[[#This Row],[CODE]]," - ",Tabelle14[[#This Row],[ABB]])</f>
        <v>5028 - fkt22_F20</v>
      </c>
    </row>
    <row r="260" spans="1:17" customFormat="1" x14ac:dyDescent="0.3">
      <c r="A260" s="3" t="str">
        <f>_xlfn.CONCAT(Tabelle14[[#This Row],[C1]],Tabelle14[[#This Row],[C2]],IF(Tabelle14[[#This Row],[C3]]&lt;=9,_xlfn.CONCAT(0,Tabelle14[[#This Row],[C3]]),Tabelle14[[#This Row],[C3]]))</f>
        <v>5029</v>
      </c>
      <c r="B260" s="3" t="s">
        <v>115</v>
      </c>
      <c r="C260" s="4" t="s">
        <v>1458</v>
      </c>
      <c r="D260" s="4" t="s">
        <v>1563</v>
      </c>
      <c r="E260" s="4" t="s">
        <v>63</v>
      </c>
      <c r="F260" s="4" t="s">
        <v>1586</v>
      </c>
      <c r="G260" s="4" t="s">
        <v>1590</v>
      </c>
      <c r="H260" s="11">
        <v>44926</v>
      </c>
      <c r="I260" s="4"/>
      <c r="J260" s="4" t="s">
        <v>814</v>
      </c>
      <c r="K260" s="4" t="s">
        <v>1610</v>
      </c>
      <c r="L260" s="4" t="s">
        <v>62</v>
      </c>
      <c r="M260" s="19">
        <f>_xlfn.XLOOKUP(Tabelle14[[#This Row],[CAT1]],'Code-ID'!$A$3:$A$8,'Code-ID'!$B$3:$B$8,0,0)</f>
        <v>5</v>
      </c>
      <c r="N260" s="4">
        <f>_xlfn.XLOOKUP(Tabelle14[[#This Row],[CAT_2]],Tabelle2[KAT2],Tabelle2[C2],0,0)</f>
        <v>0</v>
      </c>
      <c r="O260" s="4">
        <v>29</v>
      </c>
      <c r="P260">
        <v>13</v>
      </c>
      <c r="Q260" t="str">
        <f>_xlfn.CONCAT(Tabelle14[[#This Row],[CODE]]," - ",Tabelle14[[#This Row],[ABB]])</f>
        <v>5029 - fkt22_F21</v>
      </c>
    </row>
    <row r="261" spans="1:17" customFormat="1" x14ac:dyDescent="0.3">
      <c r="A261" s="3" t="str">
        <f>_xlfn.CONCAT(Tabelle14[[#This Row],[C1]],Tabelle14[[#This Row],[C2]],IF(Tabelle14[[#This Row],[C3]]&lt;=9,_xlfn.CONCAT(0,Tabelle14[[#This Row],[C3]]),Tabelle14[[#This Row],[C3]]))</f>
        <v>5030</v>
      </c>
      <c r="B261" s="3" t="s">
        <v>116</v>
      </c>
      <c r="C261" s="4" t="s">
        <v>1459</v>
      </c>
      <c r="D261" s="4" t="s">
        <v>1563</v>
      </c>
      <c r="E261" s="4" t="s">
        <v>63</v>
      </c>
      <c r="F261" s="4" t="s">
        <v>1586</v>
      </c>
      <c r="G261" s="4" t="s">
        <v>1590</v>
      </c>
      <c r="H261" s="11">
        <v>44926</v>
      </c>
      <c r="I261" s="4"/>
      <c r="J261" s="4" t="s">
        <v>814</v>
      </c>
      <c r="K261" s="4" t="s">
        <v>1610</v>
      </c>
      <c r="L261" s="4" t="s">
        <v>62</v>
      </c>
      <c r="M261" s="19">
        <f>_xlfn.XLOOKUP(Tabelle14[[#This Row],[CAT1]],'Code-ID'!$A$3:$A$8,'Code-ID'!$B$3:$B$8,0,0)</f>
        <v>5</v>
      </c>
      <c r="N261" s="4">
        <f>_xlfn.XLOOKUP(Tabelle14[[#This Row],[CAT_2]],Tabelle2[KAT2],Tabelle2[C2],0,0)</f>
        <v>0</v>
      </c>
      <c r="O261" s="4">
        <v>30</v>
      </c>
      <c r="P261">
        <v>13</v>
      </c>
      <c r="Q261" t="str">
        <f>_xlfn.CONCAT(Tabelle14[[#This Row],[CODE]]," - ",Tabelle14[[#This Row],[ABB]])</f>
        <v>5030 - fkt22_F22</v>
      </c>
    </row>
    <row r="262" spans="1:17" customFormat="1" x14ac:dyDescent="0.3">
      <c r="A262" s="3" t="str">
        <f>_xlfn.CONCAT(Tabelle14[[#This Row],[C1]],Tabelle14[[#This Row],[C2]],IF(Tabelle14[[#This Row],[C3]]&lt;=9,_xlfn.CONCAT(0,Tabelle14[[#This Row],[C3]]),Tabelle14[[#This Row],[C3]]))</f>
        <v>5031</v>
      </c>
      <c r="B262" s="3" t="s">
        <v>117</v>
      </c>
      <c r="C262" s="4" t="s">
        <v>1460</v>
      </c>
      <c r="D262" s="4" t="s">
        <v>1563</v>
      </c>
      <c r="E262" s="4" t="s">
        <v>63</v>
      </c>
      <c r="F262" s="4" t="s">
        <v>1586</v>
      </c>
      <c r="G262" s="4" t="s">
        <v>1590</v>
      </c>
      <c r="H262" s="11">
        <v>44926</v>
      </c>
      <c r="I262" s="4"/>
      <c r="J262" s="4" t="s">
        <v>814</v>
      </c>
      <c r="K262" s="4" t="s">
        <v>1610</v>
      </c>
      <c r="L262" s="4" t="s">
        <v>62</v>
      </c>
      <c r="M262" s="19">
        <f>_xlfn.XLOOKUP(Tabelle14[[#This Row],[CAT1]],'Code-ID'!$A$3:$A$8,'Code-ID'!$B$3:$B$8,0,0)</f>
        <v>5</v>
      </c>
      <c r="N262" s="4">
        <f>_xlfn.XLOOKUP(Tabelle14[[#This Row],[CAT_2]],Tabelle2[KAT2],Tabelle2[C2],0,0)</f>
        <v>0</v>
      </c>
      <c r="O262" s="4">
        <v>31</v>
      </c>
      <c r="P262">
        <v>13</v>
      </c>
      <c r="Q262" t="str">
        <f>_xlfn.CONCAT(Tabelle14[[#This Row],[CODE]]," - ",Tabelle14[[#This Row],[ABB]])</f>
        <v>5031 - fkt22_F23</v>
      </c>
    </row>
    <row r="263" spans="1:17" customFormat="1" x14ac:dyDescent="0.3">
      <c r="A263" s="3" t="str">
        <f>_xlfn.CONCAT(Tabelle14[[#This Row],[C1]],Tabelle14[[#This Row],[C2]],IF(Tabelle14[[#This Row],[C3]]&lt;=9,_xlfn.CONCAT(0,Tabelle14[[#This Row],[C3]]),Tabelle14[[#This Row],[C3]]))</f>
        <v>5032</v>
      </c>
      <c r="B263" s="3" t="s">
        <v>118</v>
      </c>
      <c r="C263" s="4" t="s">
        <v>1461</v>
      </c>
      <c r="D263" s="4" t="s">
        <v>1563</v>
      </c>
      <c r="E263" s="4" t="s">
        <v>63</v>
      </c>
      <c r="F263" s="4" t="s">
        <v>1586</v>
      </c>
      <c r="G263" s="4" t="s">
        <v>1590</v>
      </c>
      <c r="H263" s="11">
        <v>44926</v>
      </c>
      <c r="I263" s="4"/>
      <c r="J263" s="4" t="s">
        <v>814</v>
      </c>
      <c r="K263" s="4" t="s">
        <v>1610</v>
      </c>
      <c r="L263" s="4" t="s">
        <v>62</v>
      </c>
      <c r="M263" s="19">
        <f>_xlfn.XLOOKUP(Tabelle14[[#This Row],[CAT1]],'Code-ID'!$A$3:$A$8,'Code-ID'!$B$3:$B$8,0,0)</f>
        <v>5</v>
      </c>
      <c r="N263" s="4">
        <f>_xlfn.XLOOKUP(Tabelle14[[#This Row],[CAT_2]],Tabelle2[KAT2],Tabelle2[C2],0,0)</f>
        <v>0</v>
      </c>
      <c r="O263" s="4">
        <v>32</v>
      </c>
      <c r="P263">
        <v>13</v>
      </c>
      <c r="Q263" t="str">
        <f>_xlfn.CONCAT(Tabelle14[[#This Row],[CODE]]," - ",Tabelle14[[#This Row],[ABB]])</f>
        <v>5032 - fkt22_F24</v>
      </c>
    </row>
    <row r="264" spans="1:17" customFormat="1" x14ac:dyDescent="0.3">
      <c r="A264" s="3" t="str">
        <f>_xlfn.CONCAT(Tabelle14[[#This Row],[C1]],Tabelle14[[#This Row],[C2]],IF(Tabelle14[[#This Row],[C3]]&lt;=9,_xlfn.CONCAT(0,Tabelle14[[#This Row],[C3]]),Tabelle14[[#This Row],[C3]]))</f>
        <v>5033</v>
      </c>
      <c r="B264" s="3" t="s">
        <v>119</v>
      </c>
      <c r="C264" s="4" t="s">
        <v>1462</v>
      </c>
      <c r="D264" s="4" t="s">
        <v>1563</v>
      </c>
      <c r="E264" s="4" t="s">
        <v>63</v>
      </c>
      <c r="F264" s="4" t="s">
        <v>1586</v>
      </c>
      <c r="G264" s="4" t="s">
        <v>1590</v>
      </c>
      <c r="H264" s="11">
        <v>44926</v>
      </c>
      <c r="I264" s="4"/>
      <c r="J264" s="4" t="s">
        <v>814</v>
      </c>
      <c r="K264" s="4" t="s">
        <v>1610</v>
      </c>
      <c r="L264" s="4" t="s">
        <v>62</v>
      </c>
      <c r="M264" s="19">
        <f>_xlfn.XLOOKUP(Tabelle14[[#This Row],[CAT1]],'Code-ID'!$A$3:$A$8,'Code-ID'!$B$3:$B$8,0,0)</f>
        <v>5</v>
      </c>
      <c r="N264" s="4">
        <f>_xlfn.XLOOKUP(Tabelle14[[#This Row],[CAT_2]],Tabelle2[KAT2],Tabelle2[C2],0,0)</f>
        <v>0</v>
      </c>
      <c r="O264" s="4">
        <v>33</v>
      </c>
      <c r="P264">
        <v>13</v>
      </c>
      <c r="Q264" t="str">
        <f>_xlfn.CONCAT(Tabelle14[[#This Row],[CODE]]," - ",Tabelle14[[#This Row],[ABB]])</f>
        <v>5033 - fkt22_F25</v>
      </c>
    </row>
    <row r="265" spans="1:17" customFormat="1" x14ac:dyDescent="0.3">
      <c r="A265" s="3" t="str">
        <f>_xlfn.CONCAT(Tabelle14[[#This Row],[C1]],Tabelle14[[#This Row],[C2]],IF(Tabelle14[[#This Row],[C3]]&lt;=9,_xlfn.CONCAT(0,Tabelle14[[#This Row],[C3]]),Tabelle14[[#This Row],[C3]]))</f>
        <v>5034</v>
      </c>
      <c r="B265" s="3" t="s">
        <v>120</v>
      </c>
      <c r="C265" s="4" t="s">
        <v>1463</v>
      </c>
      <c r="D265" s="4" t="s">
        <v>1563</v>
      </c>
      <c r="E265" s="4" t="s">
        <v>63</v>
      </c>
      <c r="F265" s="4" t="s">
        <v>1586</v>
      </c>
      <c r="G265" s="4" t="s">
        <v>1590</v>
      </c>
      <c r="H265" s="11">
        <v>44926</v>
      </c>
      <c r="I265" s="4"/>
      <c r="J265" s="4" t="s">
        <v>814</v>
      </c>
      <c r="K265" s="4" t="s">
        <v>1610</v>
      </c>
      <c r="L265" s="4" t="s">
        <v>62</v>
      </c>
      <c r="M265" s="19">
        <f>_xlfn.XLOOKUP(Tabelle14[[#This Row],[CAT1]],'Code-ID'!$A$3:$A$8,'Code-ID'!$B$3:$B$8,0,0)</f>
        <v>5</v>
      </c>
      <c r="N265" s="4">
        <f>_xlfn.XLOOKUP(Tabelle14[[#This Row],[CAT_2]],Tabelle2[KAT2],Tabelle2[C2],0,0)</f>
        <v>0</v>
      </c>
      <c r="O265" s="4">
        <v>34</v>
      </c>
      <c r="P265">
        <v>13</v>
      </c>
      <c r="Q265" t="str">
        <f>_xlfn.CONCAT(Tabelle14[[#This Row],[CODE]]," - ",Tabelle14[[#This Row],[ABB]])</f>
        <v>5034 - fkt22_F26</v>
      </c>
    </row>
    <row r="266" spans="1:17" customFormat="1" x14ac:dyDescent="0.3">
      <c r="A266" s="3" t="str">
        <f>_xlfn.CONCAT(Tabelle14[[#This Row],[C1]],Tabelle14[[#This Row],[C2]],IF(Tabelle14[[#This Row],[C3]]&lt;=9,_xlfn.CONCAT(0,Tabelle14[[#This Row],[C3]]),Tabelle14[[#This Row],[C3]]))</f>
        <v>5035</v>
      </c>
      <c r="B266" s="3" t="s">
        <v>121</v>
      </c>
      <c r="C266" s="4" t="s">
        <v>1464</v>
      </c>
      <c r="D266" s="4" t="s">
        <v>1563</v>
      </c>
      <c r="E266" s="4" t="s">
        <v>63</v>
      </c>
      <c r="F266" s="4" t="s">
        <v>1586</v>
      </c>
      <c r="G266" s="4" t="s">
        <v>1590</v>
      </c>
      <c r="H266" s="11">
        <v>44926</v>
      </c>
      <c r="I266" s="4"/>
      <c r="J266" s="4" t="s">
        <v>814</v>
      </c>
      <c r="K266" s="4" t="s">
        <v>1610</v>
      </c>
      <c r="L266" s="4" t="s">
        <v>62</v>
      </c>
      <c r="M266" s="19">
        <f>_xlfn.XLOOKUP(Tabelle14[[#This Row],[CAT1]],'Code-ID'!$A$3:$A$8,'Code-ID'!$B$3:$B$8,0,0)</f>
        <v>5</v>
      </c>
      <c r="N266" s="4">
        <f>_xlfn.XLOOKUP(Tabelle14[[#This Row],[CAT_2]],Tabelle2[KAT2],Tabelle2[C2],0,0)</f>
        <v>0</v>
      </c>
      <c r="O266" s="4">
        <v>35</v>
      </c>
      <c r="P266">
        <v>13</v>
      </c>
      <c r="Q266" t="str">
        <f>_xlfn.CONCAT(Tabelle14[[#This Row],[CODE]]," - ",Tabelle14[[#This Row],[ABB]])</f>
        <v>5035 - fkt22_F27</v>
      </c>
    </row>
    <row r="267" spans="1:17" customFormat="1" x14ac:dyDescent="0.3">
      <c r="A267" s="3" t="str">
        <f>_xlfn.CONCAT(Tabelle14[[#This Row],[C1]],Tabelle14[[#This Row],[C2]],IF(Tabelle14[[#This Row],[C3]]&lt;=9,_xlfn.CONCAT(0,Tabelle14[[#This Row],[C3]]),Tabelle14[[#This Row],[C3]]))</f>
        <v>5036</v>
      </c>
      <c r="B267" s="3" t="s">
        <v>1189</v>
      </c>
      <c r="C267" s="4"/>
      <c r="D267" s="4" t="s">
        <v>83</v>
      </c>
      <c r="E267" s="4" t="s">
        <v>50</v>
      </c>
      <c r="F267" s="4" t="s">
        <v>1586</v>
      </c>
      <c r="G267" s="4" t="s">
        <v>1590</v>
      </c>
      <c r="H267" s="11">
        <v>44926</v>
      </c>
      <c r="I267" s="4"/>
      <c r="J267" s="4" t="s">
        <v>814</v>
      </c>
      <c r="K267" s="4" t="s">
        <v>1610</v>
      </c>
      <c r="L267" s="4" t="s">
        <v>62</v>
      </c>
      <c r="M267" s="19">
        <f>_xlfn.XLOOKUP(Tabelle14[[#This Row],[CAT1]],'Code-ID'!$A$3:$A$8,'Code-ID'!$B$3:$B$8,0,0)</f>
        <v>5</v>
      </c>
      <c r="N267" s="4">
        <f>_xlfn.XLOOKUP(Tabelle14[[#This Row],[CAT_2]],Tabelle2[KAT2],Tabelle2[C2],0,0)</f>
        <v>0</v>
      </c>
      <c r="O267" s="4">
        <v>36</v>
      </c>
      <c r="P267">
        <v>13</v>
      </c>
      <c r="Q267" t="str">
        <f>_xlfn.CONCAT(Tabelle14[[#This Row],[CODE]]," - ",Tabelle14[[#This Row],[ABB]])</f>
        <v>5036 - fkt22_comparison_2020</v>
      </c>
    </row>
    <row r="268" spans="1:17" customFormat="1" x14ac:dyDescent="0.3">
      <c r="A268" s="3" t="str">
        <f>_xlfn.CONCAT(Tabelle14[[#This Row],[C1]],Tabelle14[[#This Row],[C2]],IF(Tabelle14[[#This Row],[C3]]&lt;=9,_xlfn.CONCAT(0,Tabelle14[[#This Row],[C3]]),Tabelle14[[#This Row],[C3]]))</f>
        <v>5037</v>
      </c>
      <c r="B268" s="2" t="s">
        <v>1190</v>
      </c>
      <c r="C268" s="2" t="s">
        <v>1432</v>
      </c>
      <c r="D268" s="2" t="s">
        <v>159</v>
      </c>
      <c r="E268" s="4" t="s">
        <v>47</v>
      </c>
      <c r="F268" t="s">
        <v>1586</v>
      </c>
      <c r="G268" s="2" t="s">
        <v>1590</v>
      </c>
      <c r="H268" s="13">
        <v>45657</v>
      </c>
      <c r="I268" s="2"/>
      <c r="J268" s="4" t="s">
        <v>814</v>
      </c>
      <c r="K268" s="4" t="s">
        <v>1610</v>
      </c>
      <c r="L268" s="12" t="s">
        <v>62</v>
      </c>
      <c r="M268" s="19">
        <f>_xlfn.XLOOKUP(Tabelle14[[#This Row],[CAT1]],'Code-ID'!$A$3:$A$8,'Code-ID'!$B$3:$B$8,0,0)</f>
        <v>5</v>
      </c>
      <c r="N268" s="2">
        <f>_xlfn.XLOOKUP(Tabelle14[[#This Row],[CAT_2]],Tabelle2[KAT2],Tabelle2[C2],0,0)</f>
        <v>0</v>
      </c>
      <c r="O268" s="2">
        <v>37</v>
      </c>
      <c r="P268">
        <v>29</v>
      </c>
      <c r="Q268" t="str">
        <f>_xlfn.CONCAT(Tabelle14[[#This Row],[CODE]]," - ",Tabelle14[[#This Row],[ABB]])</f>
        <v>5037 - fkt24_sample_size</v>
      </c>
    </row>
    <row r="269" spans="1:17" customFormat="1" x14ac:dyDescent="0.3">
      <c r="A269" s="3" t="str">
        <f>_xlfn.CONCAT(Tabelle14[[#This Row],[C1]],Tabelle14[[#This Row],[C2]],IF(Tabelle14[[#This Row],[C3]]&lt;=9,_xlfn.CONCAT(0,Tabelle14[[#This Row],[C3]]),Tabelle14[[#This Row],[C3]]))</f>
        <v>5038</v>
      </c>
      <c r="B269" s="2" t="s">
        <v>1191</v>
      </c>
      <c r="C269" s="2"/>
      <c r="D269" s="2" t="s">
        <v>1564</v>
      </c>
      <c r="E269" s="4" t="s">
        <v>1581</v>
      </c>
      <c r="F269" t="s">
        <v>1586</v>
      </c>
      <c r="G269" s="2" t="s">
        <v>1590</v>
      </c>
      <c r="H269" s="13">
        <v>45657</v>
      </c>
      <c r="I269" s="2"/>
      <c r="J269" s="4" t="s">
        <v>814</v>
      </c>
      <c r="K269" s="4" t="s">
        <v>1610</v>
      </c>
      <c r="L269" s="12" t="s">
        <v>62</v>
      </c>
      <c r="M269" s="19">
        <f>_xlfn.XLOOKUP(Tabelle14[[#This Row],[CAT1]],'Code-ID'!$A$3:$A$8,'Code-ID'!$B$3:$B$8,0,0)</f>
        <v>5</v>
      </c>
      <c r="N269" s="2">
        <f>_xlfn.XLOOKUP(Tabelle14[[#This Row],[CAT_2]],Tabelle2[KAT2],Tabelle2[C2],0,0)</f>
        <v>0</v>
      </c>
      <c r="O269" s="2">
        <v>38</v>
      </c>
      <c r="P269">
        <v>29</v>
      </c>
      <c r="Q269" t="str">
        <f>_xlfn.CONCAT(Tabelle14[[#This Row],[CODE]]," - ",Tabelle14[[#This Row],[ABB]])</f>
        <v>5038 - fkt24_rank</v>
      </c>
    </row>
    <row r="270" spans="1:17" customFormat="1" x14ac:dyDescent="0.3">
      <c r="A270" s="3" t="str">
        <f>_xlfn.CONCAT(Tabelle14[[#This Row],[C1]],Tabelle14[[#This Row],[C2]],IF(Tabelle14[[#This Row],[C3]]&lt;=9,_xlfn.CONCAT(0,Tabelle14[[#This Row],[C3]]),Tabelle14[[#This Row],[C3]]))</f>
        <v>5039</v>
      </c>
      <c r="B270" s="2" t="s">
        <v>1192</v>
      </c>
      <c r="C270" t="s">
        <v>1465</v>
      </c>
      <c r="D270" s="4" t="s">
        <v>1563</v>
      </c>
      <c r="E270" s="4" t="s">
        <v>1581</v>
      </c>
      <c r="F270" t="s">
        <v>1586</v>
      </c>
      <c r="G270" s="2" t="s">
        <v>1590</v>
      </c>
      <c r="H270" s="13">
        <v>45657</v>
      </c>
      <c r="I270" s="2"/>
      <c r="J270" s="4" t="s">
        <v>814</v>
      </c>
      <c r="K270" s="4" t="s">
        <v>1610</v>
      </c>
      <c r="L270" s="12" t="s">
        <v>62</v>
      </c>
      <c r="M270" s="19">
        <f>_xlfn.XLOOKUP(Tabelle14[[#This Row],[CAT1]],'Code-ID'!$A$3:$A$8,'Code-ID'!$B$3:$B$8,0,0)</f>
        <v>5</v>
      </c>
      <c r="N270" s="2">
        <f>_xlfn.XLOOKUP(Tabelle14[[#This Row],[CAT_2]],Tabelle2[KAT2],Tabelle2[C2],0,0)</f>
        <v>0</v>
      </c>
      <c r="O270" s="2">
        <v>39</v>
      </c>
      <c r="P270">
        <v>29</v>
      </c>
      <c r="Q270" t="str">
        <f>_xlfn.CONCAT(Tabelle14[[#This Row],[CODE]]," - ",Tabelle14[[#This Row],[ABB]])</f>
        <v>5039 - fkt24_total</v>
      </c>
    </row>
    <row r="271" spans="1:17" customFormat="1" x14ac:dyDescent="0.3">
      <c r="A271" s="3" t="str">
        <f>_xlfn.CONCAT(Tabelle14[[#This Row],[C1]],Tabelle14[[#This Row],[C2]],IF(Tabelle14[[#This Row],[C3]]&lt;=9,_xlfn.CONCAT(0,Tabelle14[[#This Row],[C3]]),Tabelle14[[#This Row],[C3]]))</f>
        <v>5040</v>
      </c>
      <c r="B271" s="2" t="s">
        <v>122</v>
      </c>
      <c r="C271" t="s">
        <v>1466</v>
      </c>
      <c r="D271" s="4" t="s">
        <v>1563</v>
      </c>
      <c r="E271" s="4" t="s">
        <v>1581</v>
      </c>
      <c r="F271" t="s">
        <v>1586</v>
      </c>
      <c r="G271" s="2" t="s">
        <v>1590</v>
      </c>
      <c r="H271" s="13">
        <v>45657</v>
      </c>
      <c r="I271" s="2"/>
      <c r="J271" s="4" t="s">
        <v>814</v>
      </c>
      <c r="K271" s="4" t="s">
        <v>1610</v>
      </c>
      <c r="L271" s="12" t="s">
        <v>62</v>
      </c>
      <c r="M271" s="19">
        <f>_xlfn.XLOOKUP(Tabelle14[[#This Row],[CAT1]],'Code-ID'!$A$3:$A$8,'Code-ID'!$B$3:$B$8,0,0)</f>
        <v>5</v>
      </c>
      <c r="N271" s="2">
        <f>_xlfn.XLOOKUP(Tabelle14[[#This Row],[CAT_2]],Tabelle2[KAT2],Tabelle2[C2],0,0)</f>
        <v>0</v>
      </c>
      <c r="O271" s="2">
        <v>40</v>
      </c>
      <c r="P271">
        <v>29</v>
      </c>
      <c r="Q271" t="str">
        <f>_xlfn.CONCAT(Tabelle14[[#This Row],[CODE]]," - ",Tabelle14[[#This Row],[ABB]])</f>
        <v>5040 - fkt24_f1_5</v>
      </c>
    </row>
    <row r="272" spans="1:17" customFormat="1" x14ac:dyDescent="0.3">
      <c r="A272" s="3" t="str">
        <f>_xlfn.CONCAT(Tabelle14[[#This Row],[C1]],Tabelle14[[#This Row],[C2]],IF(Tabelle14[[#This Row],[C3]]&lt;=9,_xlfn.CONCAT(0,Tabelle14[[#This Row],[C3]]),Tabelle14[[#This Row],[C3]]))</f>
        <v>5041</v>
      </c>
      <c r="B272" s="2" t="s">
        <v>123</v>
      </c>
      <c r="C272" t="s">
        <v>1467</v>
      </c>
      <c r="D272" s="4" t="s">
        <v>1563</v>
      </c>
      <c r="E272" s="4" t="s">
        <v>1581</v>
      </c>
      <c r="F272" t="s">
        <v>1586</v>
      </c>
      <c r="G272" s="2" t="s">
        <v>1590</v>
      </c>
      <c r="H272" s="13">
        <v>45657</v>
      </c>
      <c r="I272" s="2"/>
      <c r="J272" s="4" t="s">
        <v>814</v>
      </c>
      <c r="K272" s="4" t="s">
        <v>1610</v>
      </c>
      <c r="L272" s="12" t="s">
        <v>62</v>
      </c>
      <c r="M272" s="19">
        <f>_xlfn.XLOOKUP(Tabelle14[[#This Row],[CAT1]],'Code-ID'!$A$3:$A$8,'Code-ID'!$B$3:$B$8,0,0)</f>
        <v>5</v>
      </c>
      <c r="N272" s="2">
        <f>_xlfn.XLOOKUP(Tabelle14[[#This Row],[CAT_2]],Tabelle2[KAT2],Tabelle2[C2],0,0)</f>
        <v>0</v>
      </c>
      <c r="O272" s="2">
        <v>41</v>
      </c>
      <c r="P272">
        <v>29</v>
      </c>
      <c r="Q272" t="str">
        <f>_xlfn.CONCAT(Tabelle14[[#This Row],[CODE]]," - ",Tabelle14[[#This Row],[ABB]])</f>
        <v>5041 - fkt24_f6_10</v>
      </c>
    </row>
    <row r="273" spans="1:17" customFormat="1" x14ac:dyDescent="0.3">
      <c r="A273" s="3" t="str">
        <f>_xlfn.CONCAT(Tabelle14[[#This Row],[C1]],Tabelle14[[#This Row],[C2]],IF(Tabelle14[[#This Row],[C3]]&lt;=9,_xlfn.CONCAT(0,Tabelle14[[#This Row],[C3]]),Tabelle14[[#This Row],[C3]]))</f>
        <v>5042</v>
      </c>
      <c r="B273" s="2" t="s">
        <v>124</v>
      </c>
      <c r="C273" t="s">
        <v>1468</v>
      </c>
      <c r="D273" s="4" t="s">
        <v>1563</v>
      </c>
      <c r="E273" s="4" t="s">
        <v>1581</v>
      </c>
      <c r="F273" t="s">
        <v>1586</v>
      </c>
      <c r="G273" s="2" t="s">
        <v>1590</v>
      </c>
      <c r="H273" s="13">
        <v>45657</v>
      </c>
      <c r="I273" s="2"/>
      <c r="J273" s="4" t="s">
        <v>814</v>
      </c>
      <c r="K273" s="4" t="s">
        <v>1610</v>
      </c>
      <c r="L273" s="12" t="s">
        <v>62</v>
      </c>
      <c r="M273" s="19">
        <f>_xlfn.XLOOKUP(Tabelle14[[#This Row],[CAT1]],'Code-ID'!$A$3:$A$8,'Code-ID'!$B$3:$B$8,0,0)</f>
        <v>5</v>
      </c>
      <c r="N273" s="2">
        <f>_xlfn.XLOOKUP(Tabelle14[[#This Row],[CAT_2]],Tabelle2[KAT2],Tabelle2[C2],0,0)</f>
        <v>0</v>
      </c>
      <c r="O273" s="2">
        <v>42</v>
      </c>
      <c r="P273">
        <v>29</v>
      </c>
      <c r="Q273" t="str">
        <f>_xlfn.CONCAT(Tabelle14[[#This Row],[CODE]]," - ",Tabelle14[[#This Row],[ABB]])</f>
        <v>5042 - fkt24_f11_17</v>
      </c>
    </row>
    <row r="274" spans="1:17" customFormat="1" x14ac:dyDescent="0.3">
      <c r="A274" s="3" t="str">
        <f>_xlfn.CONCAT(Tabelle14[[#This Row],[C1]],Tabelle14[[#This Row],[C2]],IF(Tabelle14[[#This Row],[C3]]&lt;=9,_xlfn.CONCAT(0,Tabelle14[[#This Row],[C3]]),Tabelle14[[#This Row],[C3]]))</f>
        <v>5043</v>
      </c>
      <c r="B274" s="2" t="s">
        <v>125</v>
      </c>
      <c r="C274" t="s">
        <v>1469</v>
      </c>
      <c r="D274" s="4" t="s">
        <v>1563</v>
      </c>
      <c r="E274" s="4" t="s">
        <v>1581</v>
      </c>
      <c r="F274" t="s">
        <v>1586</v>
      </c>
      <c r="G274" s="2" t="s">
        <v>1590</v>
      </c>
      <c r="H274" s="13">
        <v>45657</v>
      </c>
      <c r="I274" s="2"/>
      <c r="J274" s="4" t="s">
        <v>814</v>
      </c>
      <c r="K274" s="4" t="s">
        <v>1610</v>
      </c>
      <c r="L274" s="12" t="s">
        <v>62</v>
      </c>
      <c r="M274" s="19">
        <f>_xlfn.XLOOKUP(Tabelle14[[#This Row],[CAT1]],'Code-ID'!$A$3:$A$8,'Code-ID'!$B$3:$B$8,0,0)</f>
        <v>5</v>
      </c>
      <c r="N274" s="2">
        <f>_xlfn.XLOOKUP(Tabelle14[[#This Row],[CAT_2]],Tabelle2[KAT2],Tabelle2[C2],0,0)</f>
        <v>0</v>
      </c>
      <c r="O274" s="2">
        <v>43</v>
      </c>
      <c r="P274">
        <v>29</v>
      </c>
      <c r="Q274" t="str">
        <f>_xlfn.CONCAT(Tabelle14[[#This Row],[CODE]]," - ",Tabelle14[[#This Row],[ABB]])</f>
        <v>5043 - fkt24_f18_22</v>
      </c>
    </row>
    <row r="275" spans="1:17" customFormat="1" x14ac:dyDescent="0.3">
      <c r="A275" s="3" t="str">
        <f>_xlfn.CONCAT(Tabelle14[[#This Row],[C1]],Tabelle14[[#This Row],[C2]],IF(Tabelle14[[#This Row],[C3]]&lt;=9,_xlfn.CONCAT(0,Tabelle14[[#This Row],[C3]]),Tabelle14[[#This Row],[C3]]))</f>
        <v>5044</v>
      </c>
      <c r="B275" s="2" t="s">
        <v>126</v>
      </c>
      <c r="C275" t="s">
        <v>1470</v>
      </c>
      <c r="D275" s="4" t="s">
        <v>1563</v>
      </c>
      <c r="E275" s="4" t="s">
        <v>1581</v>
      </c>
      <c r="F275" t="s">
        <v>1586</v>
      </c>
      <c r="G275" s="2" t="s">
        <v>1590</v>
      </c>
      <c r="H275" s="13">
        <v>45657</v>
      </c>
      <c r="I275" s="2"/>
      <c r="J275" s="4" t="s">
        <v>814</v>
      </c>
      <c r="K275" s="4" t="s">
        <v>1610</v>
      </c>
      <c r="L275" s="12" t="s">
        <v>62</v>
      </c>
      <c r="M275" s="19">
        <f>_xlfn.XLOOKUP(Tabelle14[[#This Row],[CAT1]],'Code-ID'!$A$3:$A$8,'Code-ID'!$B$3:$B$8,0,0)</f>
        <v>5</v>
      </c>
      <c r="N275" s="2">
        <f>_xlfn.XLOOKUP(Tabelle14[[#This Row],[CAT_2]],Tabelle2[KAT2],Tabelle2[C2],0,0)</f>
        <v>0</v>
      </c>
      <c r="O275" s="2">
        <v>44</v>
      </c>
      <c r="P275">
        <v>29</v>
      </c>
      <c r="Q275" t="str">
        <f>_xlfn.CONCAT(Tabelle14[[#This Row],[CODE]]," - ",Tabelle14[[#This Row],[ABB]])</f>
        <v>5044 - fkt24_f23_27</v>
      </c>
    </row>
    <row r="276" spans="1:17" customFormat="1" x14ac:dyDescent="0.3">
      <c r="A276" s="3" t="str">
        <f>_xlfn.CONCAT(Tabelle14[[#This Row],[C1]],Tabelle14[[#This Row],[C2]],IF(Tabelle14[[#This Row],[C3]]&lt;=9,_xlfn.CONCAT(0,Tabelle14[[#This Row],[C3]]),Tabelle14[[#This Row],[C3]]))</f>
        <v>5045</v>
      </c>
      <c r="B276" s="2" t="s">
        <v>127</v>
      </c>
      <c r="C276" t="s">
        <v>1471</v>
      </c>
      <c r="D276" s="4" t="s">
        <v>1563</v>
      </c>
      <c r="E276" s="4" t="s">
        <v>1581</v>
      </c>
      <c r="F276" t="s">
        <v>1586</v>
      </c>
      <c r="G276" s="2" t="s">
        <v>1590</v>
      </c>
      <c r="H276" s="13">
        <v>45657</v>
      </c>
      <c r="I276" s="2"/>
      <c r="J276" s="4" t="s">
        <v>814</v>
      </c>
      <c r="K276" s="4" t="s">
        <v>1610</v>
      </c>
      <c r="L276" s="12" t="s">
        <v>62</v>
      </c>
      <c r="M276" s="19">
        <f>_xlfn.XLOOKUP(Tabelle14[[#This Row],[CAT1]],'Code-ID'!$A$3:$A$8,'Code-ID'!$B$3:$B$8,0,0)</f>
        <v>5</v>
      </c>
      <c r="N276" s="2">
        <f>_xlfn.XLOOKUP(Tabelle14[[#This Row],[CAT_2]],Tabelle2[KAT2],Tabelle2[C2],0,0)</f>
        <v>0</v>
      </c>
      <c r="O276" s="2">
        <v>45</v>
      </c>
      <c r="P276">
        <v>29</v>
      </c>
      <c r="Q276" t="str">
        <f>_xlfn.CONCAT(Tabelle14[[#This Row],[CODE]]," - ",Tabelle14[[#This Row],[ABB]])</f>
        <v>5045 - fkt24_f1</v>
      </c>
    </row>
    <row r="277" spans="1:17" customFormat="1" x14ac:dyDescent="0.3">
      <c r="A277" s="3" t="str">
        <f>_xlfn.CONCAT(Tabelle14[[#This Row],[C1]],Tabelle14[[#This Row],[C2]],IF(Tabelle14[[#This Row],[C3]]&lt;=9,_xlfn.CONCAT(0,Tabelle14[[#This Row],[C3]]),Tabelle14[[#This Row],[C3]]))</f>
        <v>5046</v>
      </c>
      <c r="B277" s="2" t="s">
        <v>128</v>
      </c>
      <c r="C277" t="s">
        <v>1472</v>
      </c>
      <c r="D277" s="4" t="s">
        <v>1563</v>
      </c>
      <c r="E277" s="4" t="s">
        <v>1581</v>
      </c>
      <c r="F277" t="s">
        <v>1586</v>
      </c>
      <c r="G277" s="2" t="s">
        <v>1590</v>
      </c>
      <c r="H277" s="13">
        <v>45657</v>
      </c>
      <c r="I277" s="2"/>
      <c r="J277" s="4" t="s">
        <v>814</v>
      </c>
      <c r="K277" s="4" t="s">
        <v>1610</v>
      </c>
      <c r="L277" s="12" t="s">
        <v>62</v>
      </c>
      <c r="M277" s="19">
        <f>_xlfn.XLOOKUP(Tabelle14[[#This Row],[CAT1]],'Code-ID'!$A$3:$A$8,'Code-ID'!$B$3:$B$8,0,0)</f>
        <v>5</v>
      </c>
      <c r="N277" s="2">
        <f>_xlfn.XLOOKUP(Tabelle14[[#This Row],[CAT_2]],Tabelle2[KAT2],Tabelle2[C2],0,0)</f>
        <v>0</v>
      </c>
      <c r="O277" s="2">
        <v>46</v>
      </c>
      <c r="P277">
        <v>29</v>
      </c>
      <c r="Q277" t="str">
        <f>_xlfn.CONCAT(Tabelle14[[#This Row],[CODE]]," - ",Tabelle14[[#This Row],[ABB]])</f>
        <v>5046 - fkt24_f2</v>
      </c>
    </row>
    <row r="278" spans="1:17" customFormat="1" x14ac:dyDescent="0.3">
      <c r="A278" s="3" t="str">
        <f>_xlfn.CONCAT(Tabelle14[[#This Row],[C1]],Tabelle14[[#This Row],[C2]],IF(Tabelle14[[#This Row],[C3]]&lt;=9,_xlfn.CONCAT(0,Tabelle14[[#This Row],[C3]]),Tabelle14[[#This Row],[C3]]))</f>
        <v>5047</v>
      </c>
      <c r="B278" s="2" t="s">
        <v>129</v>
      </c>
      <c r="C278" t="s">
        <v>1473</v>
      </c>
      <c r="D278" s="4" t="s">
        <v>1563</v>
      </c>
      <c r="E278" s="4" t="s">
        <v>1581</v>
      </c>
      <c r="F278" t="s">
        <v>1586</v>
      </c>
      <c r="G278" s="2" t="s">
        <v>1590</v>
      </c>
      <c r="H278" s="13">
        <v>45657</v>
      </c>
      <c r="I278" s="2"/>
      <c r="J278" s="4" t="s">
        <v>814</v>
      </c>
      <c r="K278" s="4" t="s">
        <v>1610</v>
      </c>
      <c r="L278" s="12" t="s">
        <v>62</v>
      </c>
      <c r="M278" s="19">
        <f>_xlfn.XLOOKUP(Tabelle14[[#This Row],[CAT1]],'Code-ID'!$A$3:$A$8,'Code-ID'!$B$3:$B$8,0,0)</f>
        <v>5</v>
      </c>
      <c r="N278" s="2">
        <f>_xlfn.XLOOKUP(Tabelle14[[#This Row],[CAT_2]],Tabelle2[KAT2],Tabelle2[C2],0,0)</f>
        <v>0</v>
      </c>
      <c r="O278" s="2">
        <v>47</v>
      </c>
      <c r="P278">
        <v>29</v>
      </c>
      <c r="Q278" t="str">
        <f>_xlfn.CONCAT(Tabelle14[[#This Row],[CODE]]," - ",Tabelle14[[#This Row],[ABB]])</f>
        <v>5047 - fkt24_f3</v>
      </c>
    </row>
    <row r="279" spans="1:17" customFormat="1" x14ac:dyDescent="0.3">
      <c r="A279" s="3" t="str">
        <f>_xlfn.CONCAT(Tabelle14[[#This Row],[C1]],Tabelle14[[#This Row],[C2]],IF(Tabelle14[[#This Row],[C3]]&lt;=9,_xlfn.CONCAT(0,Tabelle14[[#This Row],[C3]]),Tabelle14[[#This Row],[C3]]))</f>
        <v>5048</v>
      </c>
      <c r="B279" s="2" t="s">
        <v>130</v>
      </c>
      <c r="C279" t="s">
        <v>1474</v>
      </c>
      <c r="D279" s="4" t="s">
        <v>1563</v>
      </c>
      <c r="E279" s="4" t="s">
        <v>1581</v>
      </c>
      <c r="F279" t="s">
        <v>1586</v>
      </c>
      <c r="G279" s="2" t="s">
        <v>1590</v>
      </c>
      <c r="H279" s="13">
        <v>45657</v>
      </c>
      <c r="I279" s="2"/>
      <c r="J279" s="4" t="s">
        <v>814</v>
      </c>
      <c r="K279" s="4" t="s">
        <v>1610</v>
      </c>
      <c r="L279" s="12" t="s">
        <v>62</v>
      </c>
      <c r="M279" s="19">
        <f>_xlfn.XLOOKUP(Tabelle14[[#This Row],[CAT1]],'Code-ID'!$A$3:$A$8,'Code-ID'!$B$3:$B$8,0,0)</f>
        <v>5</v>
      </c>
      <c r="N279" s="2">
        <f>_xlfn.XLOOKUP(Tabelle14[[#This Row],[CAT_2]],Tabelle2[KAT2],Tabelle2[C2],0,0)</f>
        <v>0</v>
      </c>
      <c r="O279" s="2">
        <v>48</v>
      </c>
      <c r="P279">
        <v>29</v>
      </c>
      <c r="Q279" t="str">
        <f>_xlfn.CONCAT(Tabelle14[[#This Row],[CODE]]," - ",Tabelle14[[#This Row],[ABB]])</f>
        <v>5048 - fkt24_f4</v>
      </c>
    </row>
    <row r="280" spans="1:17" customFormat="1" x14ac:dyDescent="0.3">
      <c r="A280" s="3" t="str">
        <f>_xlfn.CONCAT(Tabelle14[[#This Row],[C1]],Tabelle14[[#This Row],[C2]],IF(Tabelle14[[#This Row],[C3]]&lt;=9,_xlfn.CONCAT(0,Tabelle14[[#This Row],[C3]]),Tabelle14[[#This Row],[C3]]))</f>
        <v>5049</v>
      </c>
      <c r="B280" s="2" t="s">
        <v>131</v>
      </c>
      <c r="C280" t="s">
        <v>1475</v>
      </c>
      <c r="D280" s="4" t="s">
        <v>1563</v>
      </c>
      <c r="E280" s="4" t="s">
        <v>1581</v>
      </c>
      <c r="F280" t="s">
        <v>1586</v>
      </c>
      <c r="G280" s="2" t="s">
        <v>1590</v>
      </c>
      <c r="H280" s="13">
        <v>45657</v>
      </c>
      <c r="I280" s="2"/>
      <c r="J280" s="4" t="s">
        <v>814</v>
      </c>
      <c r="K280" s="4" t="s">
        <v>1610</v>
      </c>
      <c r="L280" s="12" t="s">
        <v>62</v>
      </c>
      <c r="M280" s="19">
        <f>_xlfn.XLOOKUP(Tabelle14[[#This Row],[CAT1]],'Code-ID'!$A$3:$A$8,'Code-ID'!$B$3:$B$8,0,0)</f>
        <v>5</v>
      </c>
      <c r="N280" s="2">
        <f>_xlfn.XLOOKUP(Tabelle14[[#This Row],[CAT_2]],Tabelle2[KAT2],Tabelle2[C2],0,0)</f>
        <v>0</v>
      </c>
      <c r="O280" s="2">
        <v>49</v>
      </c>
      <c r="P280">
        <v>29</v>
      </c>
      <c r="Q280" t="str">
        <f>_xlfn.CONCAT(Tabelle14[[#This Row],[CODE]]," - ",Tabelle14[[#This Row],[ABB]])</f>
        <v>5049 - fkt24_f5</v>
      </c>
    </row>
    <row r="281" spans="1:17" customFormat="1" x14ac:dyDescent="0.3">
      <c r="A281" s="3" t="str">
        <f>_xlfn.CONCAT(Tabelle14[[#This Row],[C1]],Tabelle14[[#This Row],[C2]],IF(Tabelle14[[#This Row],[C3]]&lt;=9,_xlfn.CONCAT(0,Tabelle14[[#This Row],[C3]]),Tabelle14[[#This Row],[C3]]))</f>
        <v>5050</v>
      </c>
      <c r="B281" s="2" t="s">
        <v>132</v>
      </c>
      <c r="C281" t="s">
        <v>1476</v>
      </c>
      <c r="D281" s="4" t="s">
        <v>1563</v>
      </c>
      <c r="E281" s="4" t="s">
        <v>1581</v>
      </c>
      <c r="F281" t="s">
        <v>1586</v>
      </c>
      <c r="G281" s="2" t="s">
        <v>1590</v>
      </c>
      <c r="H281" s="13">
        <v>45657</v>
      </c>
      <c r="I281" s="2"/>
      <c r="J281" s="4" t="s">
        <v>814</v>
      </c>
      <c r="K281" s="4" t="s">
        <v>1610</v>
      </c>
      <c r="L281" s="12" t="s">
        <v>62</v>
      </c>
      <c r="M281" s="19">
        <f>_xlfn.XLOOKUP(Tabelle14[[#This Row],[CAT1]],'Code-ID'!$A$3:$A$8,'Code-ID'!$B$3:$B$8,0,0)</f>
        <v>5</v>
      </c>
      <c r="N281" s="2">
        <f>_xlfn.XLOOKUP(Tabelle14[[#This Row],[CAT_2]],Tabelle2[KAT2],Tabelle2[C2],0,0)</f>
        <v>0</v>
      </c>
      <c r="O281" s="2">
        <v>50</v>
      </c>
      <c r="P281">
        <v>29</v>
      </c>
      <c r="Q281" t="str">
        <f>_xlfn.CONCAT(Tabelle14[[#This Row],[CODE]]," - ",Tabelle14[[#This Row],[ABB]])</f>
        <v>5050 - fkt24_f6</v>
      </c>
    </row>
    <row r="282" spans="1:17" customFormat="1" x14ac:dyDescent="0.3">
      <c r="A282" s="3" t="str">
        <f>_xlfn.CONCAT(Tabelle14[[#This Row],[C1]],Tabelle14[[#This Row],[C2]],IF(Tabelle14[[#This Row],[C3]]&lt;=9,_xlfn.CONCAT(0,Tabelle14[[#This Row],[C3]]),Tabelle14[[#This Row],[C3]]))</f>
        <v>5051</v>
      </c>
      <c r="B282" s="2" t="s">
        <v>133</v>
      </c>
      <c r="C282" t="s">
        <v>1477</v>
      </c>
      <c r="D282" s="4" t="s">
        <v>1563</v>
      </c>
      <c r="E282" s="4" t="s">
        <v>1581</v>
      </c>
      <c r="F282" t="s">
        <v>1586</v>
      </c>
      <c r="G282" s="2" t="s">
        <v>1590</v>
      </c>
      <c r="H282" s="13">
        <v>45657</v>
      </c>
      <c r="I282" s="2"/>
      <c r="J282" s="4" t="s">
        <v>814</v>
      </c>
      <c r="K282" s="4" t="s">
        <v>1610</v>
      </c>
      <c r="L282" s="12" t="s">
        <v>62</v>
      </c>
      <c r="M282" s="19">
        <f>_xlfn.XLOOKUP(Tabelle14[[#This Row],[CAT1]],'Code-ID'!$A$3:$A$8,'Code-ID'!$B$3:$B$8,0,0)</f>
        <v>5</v>
      </c>
      <c r="N282" s="2">
        <f>_xlfn.XLOOKUP(Tabelle14[[#This Row],[CAT_2]],Tabelle2[KAT2],Tabelle2[C2],0,0)</f>
        <v>0</v>
      </c>
      <c r="O282" s="2">
        <v>51</v>
      </c>
      <c r="P282">
        <v>29</v>
      </c>
      <c r="Q282" t="str">
        <f>_xlfn.CONCAT(Tabelle14[[#This Row],[CODE]]," - ",Tabelle14[[#This Row],[ABB]])</f>
        <v>5051 - fkt24_f7</v>
      </c>
    </row>
    <row r="283" spans="1:17" customFormat="1" x14ac:dyDescent="0.3">
      <c r="A283" s="3" t="str">
        <f>_xlfn.CONCAT(Tabelle14[[#This Row],[C1]],Tabelle14[[#This Row],[C2]],IF(Tabelle14[[#This Row],[C3]]&lt;=9,_xlfn.CONCAT(0,Tabelle14[[#This Row],[C3]]),Tabelle14[[#This Row],[C3]]))</f>
        <v>5052</v>
      </c>
      <c r="B283" s="2" t="s">
        <v>134</v>
      </c>
      <c r="C283" t="s">
        <v>1478</v>
      </c>
      <c r="D283" s="4" t="s">
        <v>1563</v>
      </c>
      <c r="E283" s="4" t="s">
        <v>1581</v>
      </c>
      <c r="F283" t="s">
        <v>1586</v>
      </c>
      <c r="G283" s="2" t="s">
        <v>1590</v>
      </c>
      <c r="H283" s="13">
        <v>45657</v>
      </c>
      <c r="I283" s="2"/>
      <c r="J283" s="4" t="s">
        <v>814</v>
      </c>
      <c r="K283" s="4" t="s">
        <v>1610</v>
      </c>
      <c r="L283" s="12" t="s">
        <v>62</v>
      </c>
      <c r="M283" s="19">
        <f>_xlfn.XLOOKUP(Tabelle14[[#This Row],[CAT1]],'Code-ID'!$A$3:$A$8,'Code-ID'!$B$3:$B$8,0,0)</f>
        <v>5</v>
      </c>
      <c r="N283" s="2">
        <f>_xlfn.XLOOKUP(Tabelle14[[#This Row],[CAT_2]],Tabelle2[KAT2],Tabelle2[C2],0,0)</f>
        <v>0</v>
      </c>
      <c r="O283" s="2">
        <v>52</v>
      </c>
      <c r="P283">
        <v>29</v>
      </c>
      <c r="Q283" t="str">
        <f>_xlfn.CONCAT(Tabelle14[[#This Row],[CODE]]," - ",Tabelle14[[#This Row],[ABB]])</f>
        <v>5052 - fkt24_f8</v>
      </c>
    </row>
    <row r="284" spans="1:17" customFormat="1" x14ac:dyDescent="0.3">
      <c r="A284" s="3" t="str">
        <f>_xlfn.CONCAT(Tabelle14[[#This Row],[C1]],Tabelle14[[#This Row],[C2]],IF(Tabelle14[[#This Row],[C3]]&lt;=9,_xlfn.CONCAT(0,Tabelle14[[#This Row],[C3]]),Tabelle14[[#This Row],[C3]]))</f>
        <v>5053</v>
      </c>
      <c r="B284" s="2" t="s">
        <v>135</v>
      </c>
      <c r="C284" t="s">
        <v>1479</v>
      </c>
      <c r="D284" s="4" t="s">
        <v>1563</v>
      </c>
      <c r="E284" s="4" t="s">
        <v>1581</v>
      </c>
      <c r="F284" t="s">
        <v>1586</v>
      </c>
      <c r="G284" s="2" t="s">
        <v>1590</v>
      </c>
      <c r="H284" s="13">
        <v>45657</v>
      </c>
      <c r="I284" s="2"/>
      <c r="J284" s="4" t="s">
        <v>814</v>
      </c>
      <c r="K284" s="4" t="s">
        <v>1610</v>
      </c>
      <c r="L284" s="12" t="s">
        <v>62</v>
      </c>
      <c r="M284" s="19">
        <f>_xlfn.XLOOKUP(Tabelle14[[#This Row],[CAT1]],'Code-ID'!$A$3:$A$8,'Code-ID'!$B$3:$B$8,0,0)</f>
        <v>5</v>
      </c>
      <c r="N284" s="2">
        <f>_xlfn.XLOOKUP(Tabelle14[[#This Row],[CAT_2]],Tabelle2[KAT2],Tabelle2[C2],0,0)</f>
        <v>0</v>
      </c>
      <c r="O284" s="2">
        <v>53</v>
      </c>
      <c r="P284">
        <v>29</v>
      </c>
      <c r="Q284" t="str">
        <f>_xlfn.CONCAT(Tabelle14[[#This Row],[CODE]]," - ",Tabelle14[[#This Row],[ABB]])</f>
        <v>5053 - fkt24_f9</v>
      </c>
    </row>
    <row r="285" spans="1:17" customFormat="1" x14ac:dyDescent="0.3">
      <c r="A285" s="3" t="str">
        <f>_xlfn.CONCAT(Tabelle14[[#This Row],[C1]],Tabelle14[[#This Row],[C2]],IF(Tabelle14[[#This Row],[C3]]&lt;=9,_xlfn.CONCAT(0,Tabelle14[[#This Row],[C3]]),Tabelle14[[#This Row],[C3]]))</f>
        <v>5054</v>
      </c>
      <c r="B285" s="2" t="s">
        <v>136</v>
      </c>
      <c r="C285" t="s">
        <v>1480</v>
      </c>
      <c r="D285" s="4" t="s">
        <v>1563</v>
      </c>
      <c r="E285" s="4" t="s">
        <v>1581</v>
      </c>
      <c r="F285" t="s">
        <v>1586</v>
      </c>
      <c r="G285" s="2" t="s">
        <v>1590</v>
      </c>
      <c r="H285" s="13">
        <v>45657</v>
      </c>
      <c r="I285" s="2"/>
      <c r="J285" s="4" t="s">
        <v>814</v>
      </c>
      <c r="K285" s="4" t="s">
        <v>1610</v>
      </c>
      <c r="L285" s="12" t="s">
        <v>62</v>
      </c>
      <c r="M285" s="19">
        <f>_xlfn.XLOOKUP(Tabelle14[[#This Row],[CAT1]],'Code-ID'!$A$3:$A$8,'Code-ID'!$B$3:$B$8,0,0)</f>
        <v>5</v>
      </c>
      <c r="N285" s="2">
        <f>_xlfn.XLOOKUP(Tabelle14[[#This Row],[CAT_2]],Tabelle2[KAT2],Tabelle2[C2],0,0)</f>
        <v>0</v>
      </c>
      <c r="O285" s="2">
        <v>54</v>
      </c>
      <c r="P285">
        <v>29</v>
      </c>
      <c r="Q285" t="str">
        <f>_xlfn.CONCAT(Tabelle14[[#This Row],[CODE]]," - ",Tabelle14[[#This Row],[ABB]])</f>
        <v>5054 - fkt24_f10</v>
      </c>
    </row>
    <row r="286" spans="1:17" customFormat="1" x14ac:dyDescent="0.3">
      <c r="A286" s="3" t="str">
        <f>_xlfn.CONCAT(Tabelle14[[#This Row],[C1]],Tabelle14[[#This Row],[C2]],IF(Tabelle14[[#This Row],[C3]]&lt;=9,_xlfn.CONCAT(0,Tabelle14[[#This Row],[C3]]),Tabelle14[[#This Row],[C3]]))</f>
        <v>5055</v>
      </c>
      <c r="B286" s="2" t="s">
        <v>137</v>
      </c>
      <c r="C286" t="s">
        <v>1481</v>
      </c>
      <c r="D286" s="4" t="s">
        <v>1563</v>
      </c>
      <c r="E286" s="4" t="s">
        <v>1581</v>
      </c>
      <c r="F286" t="s">
        <v>1586</v>
      </c>
      <c r="G286" s="2" t="s">
        <v>1590</v>
      </c>
      <c r="H286" s="13">
        <v>45657</v>
      </c>
      <c r="I286" s="2"/>
      <c r="J286" s="4" t="s">
        <v>814</v>
      </c>
      <c r="K286" s="4" t="s">
        <v>1610</v>
      </c>
      <c r="L286" s="12" t="s">
        <v>62</v>
      </c>
      <c r="M286" s="19">
        <f>_xlfn.XLOOKUP(Tabelle14[[#This Row],[CAT1]],'Code-ID'!$A$3:$A$8,'Code-ID'!$B$3:$B$8,0,0)</f>
        <v>5</v>
      </c>
      <c r="N286" s="2">
        <f>_xlfn.XLOOKUP(Tabelle14[[#This Row],[CAT_2]],Tabelle2[KAT2],Tabelle2[C2],0,0)</f>
        <v>0</v>
      </c>
      <c r="O286" s="2">
        <v>55</v>
      </c>
      <c r="P286">
        <v>29</v>
      </c>
      <c r="Q286" t="str">
        <f>_xlfn.CONCAT(Tabelle14[[#This Row],[CODE]]," - ",Tabelle14[[#This Row],[ABB]])</f>
        <v>5055 - fkt24_f11</v>
      </c>
    </row>
    <row r="287" spans="1:17" customFormat="1" x14ac:dyDescent="0.3">
      <c r="A287" s="3" t="str">
        <f>_xlfn.CONCAT(Tabelle14[[#This Row],[C1]],Tabelle14[[#This Row],[C2]],IF(Tabelle14[[#This Row],[C3]]&lt;=9,_xlfn.CONCAT(0,Tabelle14[[#This Row],[C3]]),Tabelle14[[#This Row],[C3]]))</f>
        <v>5056</v>
      </c>
      <c r="B287" s="2" t="s">
        <v>138</v>
      </c>
      <c r="C287" t="s">
        <v>1482</v>
      </c>
      <c r="D287" s="4" t="s">
        <v>1563</v>
      </c>
      <c r="E287" s="4" t="s">
        <v>1581</v>
      </c>
      <c r="F287" t="s">
        <v>1586</v>
      </c>
      <c r="G287" s="2" t="s">
        <v>1590</v>
      </c>
      <c r="H287" s="13">
        <v>45657</v>
      </c>
      <c r="I287" s="2"/>
      <c r="J287" s="4" t="s">
        <v>814</v>
      </c>
      <c r="K287" s="4" t="s">
        <v>1610</v>
      </c>
      <c r="L287" s="12" t="s">
        <v>62</v>
      </c>
      <c r="M287" s="19">
        <f>_xlfn.XLOOKUP(Tabelle14[[#This Row],[CAT1]],'Code-ID'!$A$3:$A$8,'Code-ID'!$B$3:$B$8,0,0)</f>
        <v>5</v>
      </c>
      <c r="N287" s="2">
        <f>_xlfn.XLOOKUP(Tabelle14[[#This Row],[CAT_2]],Tabelle2[KAT2],Tabelle2[C2],0,0)</f>
        <v>0</v>
      </c>
      <c r="O287" s="2">
        <v>56</v>
      </c>
      <c r="P287">
        <v>29</v>
      </c>
      <c r="Q287" t="str">
        <f>_xlfn.CONCAT(Tabelle14[[#This Row],[CODE]]," - ",Tabelle14[[#This Row],[ABB]])</f>
        <v>5056 - fkt24_f12</v>
      </c>
    </row>
    <row r="288" spans="1:17" customFormat="1" x14ac:dyDescent="0.3">
      <c r="A288" s="3" t="str">
        <f>_xlfn.CONCAT(Tabelle14[[#This Row],[C1]],Tabelle14[[#This Row],[C2]],IF(Tabelle14[[#This Row],[C3]]&lt;=9,_xlfn.CONCAT(0,Tabelle14[[#This Row],[C3]]),Tabelle14[[#This Row],[C3]]))</f>
        <v>5057</v>
      </c>
      <c r="B288" s="2" t="s">
        <v>139</v>
      </c>
      <c r="C288" t="s">
        <v>1483</v>
      </c>
      <c r="D288" s="4" t="s">
        <v>1563</v>
      </c>
      <c r="E288" s="4" t="s">
        <v>1581</v>
      </c>
      <c r="F288" t="s">
        <v>1586</v>
      </c>
      <c r="G288" s="2" t="s">
        <v>1590</v>
      </c>
      <c r="H288" s="13">
        <v>45657</v>
      </c>
      <c r="I288" s="2"/>
      <c r="J288" s="4" t="s">
        <v>814</v>
      </c>
      <c r="K288" s="4" t="s">
        <v>1610</v>
      </c>
      <c r="L288" s="12" t="s">
        <v>62</v>
      </c>
      <c r="M288" s="19">
        <f>_xlfn.XLOOKUP(Tabelle14[[#This Row],[CAT1]],'Code-ID'!$A$3:$A$8,'Code-ID'!$B$3:$B$8,0,0)</f>
        <v>5</v>
      </c>
      <c r="N288" s="2">
        <f>_xlfn.XLOOKUP(Tabelle14[[#This Row],[CAT_2]],Tabelle2[KAT2],Tabelle2[C2],0,0)</f>
        <v>0</v>
      </c>
      <c r="O288" s="2">
        <v>57</v>
      </c>
      <c r="P288">
        <v>29</v>
      </c>
      <c r="Q288" t="str">
        <f>_xlfn.CONCAT(Tabelle14[[#This Row],[CODE]]," - ",Tabelle14[[#This Row],[ABB]])</f>
        <v>5057 - fkt24_f13</v>
      </c>
    </row>
    <row r="289" spans="1:17" customFormat="1" x14ac:dyDescent="0.3">
      <c r="A289" s="3" t="str">
        <f>_xlfn.CONCAT(Tabelle14[[#This Row],[C1]],Tabelle14[[#This Row],[C2]],IF(Tabelle14[[#This Row],[C3]]&lt;=9,_xlfn.CONCAT(0,Tabelle14[[#This Row],[C3]]),Tabelle14[[#This Row],[C3]]))</f>
        <v>5058</v>
      </c>
      <c r="B289" s="2" t="s">
        <v>140</v>
      </c>
      <c r="C289" t="s">
        <v>1484</v>
      </c>
      <c r="D289" s="4" t="s">
        <v>1563</v>
      </c>
      <c r="E289" s="4" t="s">
        <v>1581</v>
      </c>
      <c r="F289" t="s">
        <v>1586</v>
      </c>
      <c r="G289" s="2" t="s">
        <v>1590</v>
      </c>
      <c r="H289" s="13">
        <v>45657</v>
      </c>
      <c r="I289" s="2"/>
      <c r="J289" s="4" t="s">
        <v>814</v>
      </c>
      <c r="K289" s="4" t="s">
        <v>1610</v>
      </c>
      <c r="L289" s="12" t="s">
        <v>62</v>
      </c>
      <c r="M289" s="19">
        <f>_xlfn.XLOOKUP(Tabelle14[[#This Row],[CAT1]],'Code-ID'!$A$3:$A$8,'Code-ID'!$B$3:$B$8,0,0)</f>
        <v>5</v>
      </c>
      <c r="N289" s="2">
        <f>_xlfn.XLOOKUP(Tabelle14[[#This Row],[CAT_2]],Tabelle2[KAT2],Tabelle2[C2],0,0)</f>
        <v>0</v>
      </c>
      <c r="O289" s="2">
        <v>58</v>
      </c>
      <c r="P289">
        <v>29</v>
      </c>
      <c r="Q289" t="str">
        <f>_xlfn.CONCAT(Tabelle14[[#This Row],[CODE]]," - ",Tabelle14[[#This Row],[ABB]])</f>
        <v>5058 - fkt24_f14</v>
      </c>
    </row>
    <row r="290" spans="1:17" customFormat="1" x14ac:dyDescent="0.3">
      <c r="A290" s="3" t="str">
        <f>_xlfn.CONCAT(Tabelle14[[#This Row],[C1]],Tabelle14[[#This Row],[C2]],IF(Tabelle14[[#This Row],[C3]]&lt;=9,_xlfn.CONCAT(0,Tabelle14[[#This Row],[C3]]),Tabelle14[[#This Row],[C3]]))</f>
        <v>5059</v>
      </c>
      <c r="B290" s="2" t="s">
        <v>141</v>
      </c>
      <c r="C290" t="s">
        <v>1485</v>
      </c>
      <c r="D290" s="4" t="s">
        <v>1563</v>
      </c>
      <c r="E290" s="4" t="s">
        <v>1581</v>
      </c>
      <c r="F290" t="s">
        <v>1586</v>
      </c>
      <c r="G290" s="2" t="s">
        <v>1590</v>
      </c>
      <c r="H290" s="13">
        <v>45657</v>
      </c>
      <c r="I290" s="2"/>
      <c r="J290" s="4" t="s">
        <v>814</v>
      </c>
      <c r="K290" s="4" t="s">
        <v>1610</v>
      </c>
      <c r="L290" s="12" t="s">
        <v>62</v>
      </c>
      <c r="M290" s="19">
        <f>_xlfn.XLOOKUP(Tabelle14[[#This Row],[CAT1]],'Code-ID'!$A$3:$A$8,'Code-ID'!$B$3:$B$8,0,0)</f>
        <v>5</v>
      </c>
      <c r="N290" s="2">
        <f>_xlfn.XLOOKUP(Tabelle14[[#This Row],[CAT_2]],Tabelle2[KAT2],Tabelle2[C2],0,0)</f>
        <v>0</v>
      </c>
      <c r="O290" s="2">
        <v>59</v>
      </c>
      <c r="P290">
        <v>29</v>
      </c>
      <c r="Q290" t="str">
        <f>_xlfn.CONCAT(Tabelle14[[#This Row],[CODE]]," - ",Tabelle14[[#This Row],[ABB]])</f>
        <v>5059 - fkt24_f15</v>
      </c>
    </row>
    <row r="291" spans="1:17" customFormat="1" x14ac:dyDescent="0.3">
      <c r="A291" s="3" t="str">
        <f>_xlfn.CONCAT(Tabelle14[[#This Row],[C1]],Tabelle14[[#This Row],[C2]],IF(Tabelle14[[#This Row],[C3]]&lt;=9,_xlfn.CONCAT(0,Tabelle14[[#This Row],[C3]]),Tabelle14[[#This Row],[C3]]))</f>
        <v>5060</v>
      </c>
      <c r="B291" s="2" t="s">
        <v>142</v>
      </c>
      <c r="C291" t="s">
        <v>1486</v>
      </c>
      <c r="D291" s="4" t="s">
        <v>1563</v>
      </c>
      <c r="E291" s="4" t="s">
        <v>1581</v>
      </c>
      <c r="F291" t="s">
        <v>1586</v>
      </c>
      <c r="G291" s="2" t="s">
        <v>1590</v>
      </c>
      <c r="H291" s="13">
        <v>45657</v>
      </c>
      <c r="I291" s="2"/>
      <c r="J291" s="4" t="s">
        <v>814</v>
      </c>
      <c r="K291" s="4" t="s">
        <v>1610</v>
      </c>
      <c r="L291" s="12" t="s">
        <v>62</v>
      </c>
      <c r="M291" s="19">
        <f>_xlfn.XLOOKUP(Tabelle14[[#This Row],[CAT1]],'Code-ID'!$A$3:$A$8,'Code-ID'!$B$3:$B$8,0,0)</f>
        <v>5</v>
      </c>
      <c r="N291" s="2">
        <f>_xlfn.XLOOKUP(Tabelle14[[#This Row],[CAT_2]],Tabelle2[KAT2],Tabelle2[C2],0,0)</f>
        <v>0</v>
      </c>
      <c r="O291" s="2">
        <v>60</v>
      </c>
      <c r="P291">
        <v>29</v>
      </c>
      <c r="Q291" t="str">
        <f>_xlfn.CONCAT(Tabelle14[[#This Row],[CODE]]," - ",Tabelle14[[#This Row],[ABB]])</f>
        <v>5060 - fkt24_f16</v>
      </c>
    </row>
    <row r="292" spans="1:17" customFormat="1" x14ac:dyDescent="0.3">
      <c r="A292" s="3" t="str">
        <f>_xlfn.CONCAT(Tabelle14[[#This Row],[C1]],Tabelle14[[#This Row],[C2]],IF(Tabelle14[[#This Row],[C3]]&lt;=9,_xlfn.CONCAT(0,Tabelle14[[#This Row],[C3]]),Tabelle14[[#This Row],[C3]]))</f>
        <v>5061</v>
      </c>
      <c r="B292" s="2" t="s">
        <v>143</v>
      </c>
      <c r="C292" t="s">
        <v>1487</v>
      </c>
      <c r="D292" s="4" t="s">
        <v>1563</v>
      </c>
      <c r="E292" s="4" t="s">
        <v>1581</v>
      </c>
      <c r="F292" t="s">
        <v>1586</v>
      </c>
      <c r="G292" s="2" t="s">
        <v>1590</v>
      </c>
      <c r="H292" s="13">
        <v>45657</v>
      </c>
      <c r="I292" s="2"/>
      <c r="J292" s="4" t="s">
        <v>814</v>
      </c>
      <c r="K292" s="4" t="s">
        <v>1610</v>
      </c>
      <c r="L292" s="12" t="s">
        <v>62</v>
      </c>
      <c r="M292" s="19">
        <f>_xlfn.XLOOKUP(Tabelle14[[#This Row],[CAT1]],'Code-ID'!$A$3:$A$8,'Code-ID'!$B$3:$B$8,0,0)</f>
        <v>5</v>
      </c>
      <c r="N292" s="2">
        <f>_xlfn.XLOOKUP(Tabelle14[[#This Row],[CAT_2]],Tabelle2[KAT2],Tabelle2[C2],0,0)</f>
        <v>0</v>
      </c>
      <c r="O292" s="2">
        <v>61</v>
      </c>
      <c r="P292">
        <v>29</v>
      </c>
      <c r="Q292" t="str">
        <f>_xlfn.CONCAT(Tabelle14[[#This Row],[CODE]]," - ",Tabelle14[[#This Row],[ABB]])</f>
        <v>5061 - fkt24_f17</v>
      </c>
    </row>
    <row r="293" spans="1:17" customFormat="1" x14ac:dyDescent="0.3">
      <c r="A293" s="3" t="str">
        <f>_xlfn.CONCAT(Tabelle14[[#This Row],[C1]],Tabelle14[[#This Row],[C2]],IF(Tabelle14[[#This Row],[C3]]&lt;=9,_xlfn.CONCAT(0,Tabelle14[[#This Row],[C3]]),Tabelle14[[#This Row],[C3]]))</f>
        <v>5062</v>
      </c>
      <c r="B293" s="2" t="s">
        <v>144</v>
      </c>
      <c r="C293" t="s">
        <v>1488</v>
      </c>
      <c r="D293" s="4" t="s">
        <v>1563</v>
      </c>
      <c r="E293" s="4" t="s">
        <v>1581</v>
      </c>
      <c r="F293" t="s">
        <v>1586</v>
      </c>
      <c r="G293" s="2" t="s">
        <v>1590</v>
      </c>
      <c r="H293" s="13">
        <v>45657</v>
      </c>
      <c r="I293" s="2"/>
      <c r="J293" s="4" t="s">
        <v>814</v>
      </c>
      <c r="K293" s="4" t="s">
        <v>1610</v>
      </c>
      <c r="L293" s="12" t="s">
        <v>62</v>
      </c>
      <c r="M293" s="19">
        <f>_xlfn.XLOOKUP(Tabelle14[[#This Row],[CAT1]],'Code-ID'!$A$3:$A$8,'Code-ID'!$B$3:$B$8,0,0)</f>
        <v>5</v>
      </c>
      <c r="N293" s="2">
        <f>_xlfn.XLOOKUP(Tabelle14[[#This Row],[CAT_2]],Tabelle2[KAT2],Tabelle2[C2],0,0)</f>
        <v>0</v>
      </c>
      <c r="O293" s="2">
        <v>62</v>
      </c>
      <c r="P293">
        <v>29</v>
      </c>
      <c r="Q293" t="str">
        <f>_xlfn.CONCAT(Tabelle14[[#This Row],[CODE]]," - ",Tabelle14[[#This Row],[ABB]])</f>
        <v>5062 - fkt24_f18</v>
      </c>
    </row>
    <row r="294" spans="1:17" customFormat="1" x14ac:dyDescent="0.3">
      <c r="A294" s="3" t="str">
        <f>_xlfn.CONCAT(Tabelle14[[#This Row],[C1]],Tabelle14[[#This Row],[C2]],IF(Tabelle14[[#This Row],[C3]]&lt;=9,_xlfn.CONCAT(0,Tabelle14[[#This Row],[C3]]),Tabelle14[[#This Row],[C3]]))</f>
        <v>5063</v>
      </c>
      <c r="B294" s="2" t="s">
        <v>145</v>
      </c>
      <c r="C294" t="s">
        <v>1489</v>
      </c>
      <c r="D294" s="4" t="s">
        <v>1563</v>
      </c>
      <c r="E294" s="4" t="s">
        <v>1581</v>
      </c>
      <c r="F294" t="s">
        <v>1586</v>
      </c>
      <c r="G294" s="2" t="s">
        <v>1590</v>
      </c>
      <c r="H294" s="13">
        <v>45657</v>
      </c>
      <c r="I294" s="2"/>
      <c r="J294" s="4" t="s">
        <v>814</v>
      </c>
      <c r="K294" s="4" t="s">
        <v>1610</v>
      </c>
      <c r="L294" s="12" t="s">
        <v>62</v>
      </c>
      <c r="M294" s="19">
        <f>_xlfn.XLOOKUP(Tabelle14[[#This Row],[CAT1]],'Code-ID'!$A$3:$A$8,'Code-ID'!$B$3:$B$8,0,0)</f>
        <v>5</v>
      </c>
      <c r="N294" s="2">
        <f>_xlfn.XLOOKUP(Tabelle14[[#This Row],[CAT_2]],Tabelle2[KAT2],Tabelle2[C2],0,0)</f>
        <v>0</v>
      </c>
      <c r="O294" s="2">
        <v>63</v>
      </c>
      <c r="P294">
        <v>29</v>
      </c>
      <c r="Q294" t="str">
        <f>_xlfn.CONCAT(Tabelle14[[#This Row],[CODE]]," - ",Tabelle14[[#This Row],[ABB]])</f>
        <v>5063 - fkt24_f19</v>
      </c>
    </row>
    <row r="295" spans="1:17" customFormat="1" x14ac:dyDescent="0.3">
      <c r="A295" s="3" t="str">
        <f>_xlfn.CONCAT(Tabelle14[[#This Row],[C1]],Tabelle14[[#This Row],[C2]],IF(Tabelle14[[#This Row],[C3]]&lt;=9,_xlfn.CONCAT(0,Tabelle14[[#This Row],[C3]]),Tabelle14[[#This Row],[C3]]))</f>
        <v>5064</v>
      </c>
      <c r="B295" s="2" t="s">
        <v>146</v>
      </c>
      <c r="C295" t="s">
        <v>1490</v>
      </c>
      <c r="D295" s="4" t="s">
        <v>1563</v>
      </c>
      <c r="E295" s="4" t="s">
        <v>1581</v>
      </c>
      <c r="F295" t="s">
        <v>1586</v>
      </c>
      <c r="G295" s="2" t="s">
        <v>1590</v>
      </c>
      <c r="H295" s="13">
        <v>45657</v>
      </c>
      <c r="I295" s="2"/>
      <c r="J295" s="4" t="s">
        <v>814</v>
      </c>
      <c r="K295" s="4" t="s">
        <v>1610</v>
      </c>
      <c r="L295" s="12" t="s">
        <v>62</v>
      </c>
      <c r="M295" s="19">
        <f>_xlfn.XLOOKUP(Tabelle14[[#This Row],[CAT1]],'Code-ID'!$A$3:$A$8,'Code-ID'!$B$3:$B$8,0,0)</f>
        <v>5</v>
      </c>
      <c r="N295" s="2">
        <f>_xlfn.XLOOKUP(Tabelle14[[#This Row],[CAT_2]],Tabelle2[KAT2],Tabelle2[C2],0,0)</f>
        <v>0</v>
      </c>
      <c r="O295" s="2">
        <v>64</v>
      </c>
      <c r="P295">
        <v>29</v>
      </c>
      <c r="Q295" t="str">
        <f>_xlfn.CONCAT(Tabelle14[[#This Row],[CODE]]," - ",Tabelle14[[#This Row],[ABB]])</f>
        <v>5064 - fkt24_f20</v>
      </c>
    </row>
    <row r="296" spans="1:17" customFormat="1" x14ac:dyDescent="0.3">
      <c r="A296" s="3" t="str">
        <f>_xlfn.CONCAT(Tabelle14[[#This Row],[C1]],Tabelle14[[#This Row],[C2]],IF(Tabelle14[[#This Row],[C3]]&lt;=9,_xlfn.CONCAT(0,Tabelle14[[#This Row],[C3]]),Tabelle14[[#This Row],[C3]]))</f>
        <v>5065</v>
      </c>
      <c r="B296" s="2" t="s">
        <v>147</v>
      </c>
      <c r="C296" t="s">
        <v>1491</v>
      </c>
      <c r="D296" s="4" t="s">
        <v>1563</v>
      </c>
      <c r="E296" s="4" t="s">
        <v>1581</v>
      </c>
      <c r="F296" t="s">
        <v>1586</v>
      </c>
      <c r="G296" s="2" t="s">
        <v>1590</v>
      </c>
      <c r="H296" s="13">
        <v>45657</v>
      </c>
      <c r="I296" s="2"/>
      <c r="J296" s="4" t="s">
        <v>814</v>
      </c>
      <c r="K296" s="4" t="s">
        <v>1610</v>
      </c>
      <c r="L296" s="12" t="s">
        <v>62</v>
      </c>
      <c r="M296" s="19">
        <f>_xlfn.XLOOKUP(Tabelle14[[#This Row],[CAT1]],'Code-ID'!$A$3:$A$8,'Code-ID'!$B$3:$B$8,0,0)</f>
        <v>5</v>
      </c>
      <c r="N296" s="2">
        <f>_xlfn.XLOOKUP(Tabelle14[[#This Row],[CAT_2]],Tabelle2[KAT2],Tabelle2[C2],0,0)</f>
        <v>0</v>
      </c>
      <c r="O296" s="2">
        <v>65</v>
      </c>
      <c r="P296">
        <v>29</v>
      </c>
      <c r="Q296" t="str">
        <f>_xlfn.CONCAT(Tabelle14[[#This Row],[CODE]]," - ",Tabelle14[[#This Row],[ABB]])</f>
        <v>5065 - fkt24_f21</v>
      </c>
    </row>
    <row r="297" spans="1:17" customFormat="1" x14ac:dyDescent="0.3">
      <c r="A297" s="3" t="str">
        <f>_xlfn.CONCAT(Tabelle14[[#This Row],[C1]],Tabelle14[[#This Row],[C2]],IF(Tabelle14[[#This Row],[C3]]&lt;=9,_xlfn.CONCAT(0,Tabelle14[[#This Row],[C3]]),Tabelle14[[#This Row],[C3]]))</f>
        <v>5066</v>
      </c>
      <c r="B297" s="2" t="s">
        <v>148</v>
      </c>
      <c r="C297" t="s">
        <v>1492</v>
      </c>
      <c r="D297" s="4" t="s">
        <v>1563</v>
      </c>
      <c r="E297" s="4" t="s">
        <v>1581</v>
      </c>
      <c r="F297" t="s">
        <v>1586</v>
      </c>
      <c r="G297" s="2" t="s">
        <v>1590</v>
      </c>
      <c r="H297" s="13">
        <v>45657</v>
      </c>
      <c r="I297" s="2"/>
      <c r="J297" s="4" t="s">
        <v>814</v>
      </c>
      <c r="K297" s="4" t="s">
        <v>1610</v>
      </c>
      <c r="L297" s="12" t="s">
        <v>62</v>
      </c>
      <c r="M297" s="19">
        <f>_xlfn.XLOOKUP(Tabelle14[[#This Row],[CAT1]],'Code-ID'!$A$3:$A$8,'Code-ID'!$B$3:$B$8,0,0)</f>
        <v>5</v>
      </c>
      <c r="N297" s="2">
        <f>_xlfn.XLOOKUP(Tabelle14[[#This Row],[CAT_2]],Tabelle2[KAT2],Tabelle2[C2],0,0)</f>
        <v>0</v>
      </c>
      <c r="O297" s="2">
        <v>66</v>
      </c>
      <c r="P297">
        <v>29</v>
      </c>
      <c r="Q297" t="str">
        <f>_xlfn.CONCAT(Tabelle14[[#This Row],[CODE]]," - ",Tabelle14[[#This Row],[ABB]])</f>
        <v>5066 - fkt24_f22</v>
      </c>
    </row>
    <row r="298" spans="1:17" customFormat="1" x14ac:dyDescent="0.3">
      <c r="A298" s="3" t="str">
        <f>_xlfn.CONCAT(Tabelle14[[#This Row],[C1]],Tabelle14[[#This Row],[C2]],IF(Tabelle14[[#This Row],[C3]]&lt;=9,_xlfn.CONCAT(0,Tabelle14[[#This Row],[C3]]),Tabelle14[[#This Row],[C3]]))</f>
        <v>5067</v>
      </c>
      <c r="B298" s="2" t="s">
        <v>149</v>
      </c>
      <c r="C298" t="s">
        <v>1493</v>
      </c>
      <c r="D298" s="4" t="s">
        <v>1563</v>
      </c>
      <c r="E298" s="4" t="s">
        <v>1581</v>
      </c>
      <c r="F298" t="s">
        <v>1586</v>
      </c>
      <c r="G298" s="2" t="s">
        <v>1590</v>
      </c>
      <c r="H298" s="13">
        <v>45657</v>
      </c>
      <c r="I298" s="2"/>
      <c r="J298" s="4" t="s">
        <v>814</v>
      </c>
      <c r="K298" s="4" t="s">
        <v>1610</v>
      </c>
      <c r="L298" s="12" t="s">
        <v>62</v>
      </c>
      <c r="M298" s="19">
        <f>_xlfn.XLOOKUP(Tabelle14[[#This Row],[CAT1]],'Code-ID'!$A$3:$A$8,'Code-ID'!$B$3:$B$8,0,0)</f>
        <v>5</v>
      </c>
      <c r="N298" s="2">
        <f>_xlfn.XLOOKUP(Tabelle14[[#This Row],[CAT_2]],Tabelle2[KAT2],Tabelle2[C2],0,0)</f>
        <v>0</v>
      </c>
      <c r="O298" s="2">
        <v>67</v>
      </c>
      <c r="P298">
        <v>29</v>
      </c>
      <c r="Q298" t="str">
        <f>_xlfn.CONCAT(Tabelle14[[#This Row],[CODE]]," - ",Tabelle14[[#This Row],[ABB]])</f>
        <v>5067 - fkt24_f23</v>
      </c>
    </row>
    <row r="299" spans="1:17" customFormat="1" x14ac:dyDescent="0.3">
      <c r="A299" s="3" t="str">
        <f>_xlfn.CONCAT(Tabelle14[[#This Row],[C1]],Tabelle14[[#This Row],[C2]],IF(Tabelle14[[#This Row],[C3]]&lt;=9,_xlfn.CONCAT(0,Tabelle14[[#This Row],[C3]]),Tabelle14[[#This Row],[C3]]))</f>
        <v>5068</v>
      </c>
      <c r="B299" s="2" t="s">
        <v>150</v>
      </c>
      <c r="C299" t="s">
        <v>1494</v>
      </c>
      <c r="D299" s="4" t="s">
        <v>1563</v>
      </c>
      <c r="E299" s="4" t="s">
        <v>1581</v>
      </c>
      <c r="F299" t="s">
        <v>1586</v>
      </c>
      <c r="G299" s="2" t="s">
        <v>1590</v>
      </c>
      <c r="H299" s="13">
        <v>45657</v>
      </c>
      <c r="I299" s="2"/>
      <c r="J299" s="4" t="s">
        <v>814</v>
      </c>
      <c r="K299" s="4" t="s">
        <v>1610</v>
      </c>
      <c r="L299" s="12" t="s">
        <v>62</v>
      </c>
      <c r="M299" s="19">
        <f>_xlfn.XLOOKUP(Tabelle14[[#This Row],[CAT1]],'Code-ID'!$A$3:$A$8,'Code-ID'!$B$3:$B$8,0,0)</f>
        <v>5</v>
      </c>
      <c r="N299" s="2">
        <f>_xlfn.XLOOKUP(Tabelle14[[#This Row],[CAT_2]],Tabelle2[KAT2],Tabelle2[C2],0,0)</f>
        <v>0</v>
      </c>
      <c r="O299" s="2">
        <v>68</v>
      </c>
      <c r="P299">
        <v>29</v>
      </c>
      <c r="Q299" t="str">
        <f>_xlfn.CONCAT(Tabelle14[[#This Row],[CODE]]," - ",Tabelle14[[#This Row],[ABB]])</f>
        <v>5068 - fkt24_f24</v>
      </c>
    </row>
    <row r="300" spans="1:17" customFormat="1" x14ac:dyDescent="0.3">
      <c r="A300" s="3" t="str">
        <f>_xlfn.CONCAT(Tabelle14[[#This Row],[C1]],Tabelle14[[#This Row],[C2]],IF(Tabelle14[[#This Row],[C3]]&lt;=9,_xlfn.CONCAT(0,Tabelle14[[#This Row],[C3]]),Tabelle14[[#This Row],[C3]]))</f>
        <v>5069</v>
      </c>
      <c r="B300" s="2" t="s">
        <v>151</v>
      </c>
      <c r="C300" t="s">
        <v>1495</v>
      </c>
      <c r="D300" s="4" t="s">
        <v>1563</v>
      </c>
      <c r="E300" s="4" t="s">
        <v>1581</v>
      </c>
      <c r="F300" t="s">
        <v>1586</v>
      </c>
      <c r="G300" s="2" t="s">
        <v>1590</v>
      </c>
      <c r="H300" s="13">
        <v>45657</v>
      </c>
      <c r="I300" s="2"/>
      <c r="J300" s="4" t="s">
        <v>814</v>
      </c>
      <c r="K300" s="4" t="s">
        <v>1610</v>
      </c>
      <c r="L300" s="12" t="s">
        <v>62</v>
      </c>
      <c r="M300" s="19">
        <f>_xlfn.XLOOKUP(Tabelle14[[#This Row],[CAT1]],'Code-ID'!$A$3:$A$8,'Code-ID'!$B$3:$B$8,0,0)</f>
        <v>5</v>
      </c>
      <c r="N300" s="2">
        <f>_xlfn.XLOOKUP(Tabelle14[[#This Row],[CAT_2]],Tabelle2[KAT2],Tabelle2[C2],0,0)</f>
        <v>0</v>
      </c>
      <c r="O300" s="2">
        <v>69</v>
      </c>
      <c r="P300">
        <v>29</v>
      </c>
      <c r="Q300" t="str">
        <f>_xlfn.CONCAT(Tabelle14[[#This Row],[CODE]]," - ",Tabelle14[[#This Row],[ABB]])</f>
        <v>5069 - fkt24_f25</v>
      </c>
    </row>
    <row r="301" spans="1:17" customFormat="1" x14ac:dyDescent="0.3">
      <c r="A301" s="3" t="str">
        <f>_xlfn.CONCAT(Tabelle14[[#This Row],[C1]],Tabelle14[[#This Row],[C2]],IF(Tabelle14[[#This Row],[C3]]&lt;=9,_xlfn.CONCAT(0,Tabelle14[[#This Row],[C3]]),Tabelle14[[#This Row],[C3]]))</f>
        <v>5070</v>
      </c>
      <c r="B301" s="2" t="s">
        <v>152</v>
      </c>
      <c r="C301" t="s">
        <v>1496</v>
      </c>
      <c r="D301" s="4" t="s">
        <v>1563</v>
      </c>
      <c r="E301" s="4" t="s">
        <v>1581</v>
      </c>
      <c r="F301" t="s">
        <v>1586</v>
      </c>
      <c r="G301" s="2" t="s">
        <v>1590</v>
      </c>
      <c r="H301" s="13">
        <v>45657</v>
      </c>
      <c r="I301" s="2"/>
      <c r="J301" s="4" t="s">
        <v>814</v>
      </c>
      <c r="K301" s="4" t="s">
        <v>1610</v>
      </c>
      <c r="L301" s="12" t="s">
        <v>62</v>
      </c>
      <c r="M301" s="19">
        <f>_xlfn.XLOOKUP(Tabelle14[[#This Row],[CAT1]],'Code-ID'!$A$3:$A$8,'Code-ID'!$B$3:$B$8,0,0)</f>
        <v>5</v>
      </c>
      <c r="N301" s="2">
        <f>_xlfn.XLOOKUP(Tabelle14[[#This Row],[CAT_2]],Tabelle2[KAT2],Tabelle2[C2],0,0)</f>
        <v>0</v>
      </c>
      <c r="O301" s="2">
        <v>70</v>
      </c>
      <c r="P301">
        <v>29</v>
      </c>
      <c r="Q301" t="str">
        <f>_xlfn.CONCAT(Tabelle14[[#This Row],[CODE]]," - ",Tabelle14[[#This Row],[ABB]])</f>
        <v>5070 - fkt24_f26</v>
      </c>
    </row>
    <row r="302" spans="1:17" x14ac:dyDescent="0.3">
      <c r="A302" s="3" t="str">
        <f>_xlfn.CONCAT(Tabelle14[[#This Row],[C1]],Tabelle14[[#This Row],[C2]],IF(Tabelle14[[#This Row],[C3]]&lt;=9,_xlfn.CONCAT(0,Tabelle14[[#This Row],[C3]]),Tabelle14[[#This Row],[C3]]))</f>
        <v>5071</v>
      </c>
      <c r="B302" s="2" t="s">
        <v>153</v>
      </c>
      <c r="C302" t="s">
        <v>1497</v>
      </c>
      <c r="D302" s="4" t="s">
        <v>1563</v>
      </c>
      <c r="E302" s="4" t="s">
        <v>1581</v>
      </c>
      <c r="F302" t="s">
        <v>1586</v>
      </c>
      <c r="G302" s="2" t="s">
        <v>1590</v>
      </c>
      <c r="H302" s="13">
        <v>45657</v>
      </c>
      <c r="J302" s="4" t="s">
        <v>814</v>
      </c>
      <c r="K302" s="4" t="s">
        <v>1610</v>
      </c>
      <c r="L302" s="12" t="s">
        <v>62</v>
      </c>
      <c r="M302" s="19">
        <f>_xlfn.XLOOKUP(Tabelle14[[#This Row],[CAT1]],'Code-ID'!$A$3:$A$8,'Code-ID'!$B$3:$B$8,0,0)</f>
        <v>5</v>
      </c>
      <c r="N302" s="2">
        <f>_xlfn.XLOOKUP(Tabelle14[[#This Row],[CAT_2]],Tabelle2[KAT2],Tabelle2[C2],0,0)</f>
        <v>0</v>
      </c>
      <c r="O302" s="2">
        <v>71</v>
      </c>
      <c r="P302">
        <v>29</v>
      </c>
      <c r="Q302" s="2" t="str">
        <f>_xlfn.CONCAT(Tabelle14[[#This Row],[CODE]]," - ",Tabelle14[[#This Row],[ABB]])</f>
        <v>5071 - fkt24_f27</v>
      </c>
    </row>
    <row r="303" spans="1:17" x14ac:dyDescent="0.3">
      <c r="A303" s="3" t="str">
        <f>_xlfn.CONCAT(Tabelle14[[#This Row],[C1]],Tabelle14[[#This Row],[C2]],IF(Tabelle14[[#This Row],[C3]]&lt;=9,_xlfn.CONCAT(0,Tabelle14[[#This Row],[C3]]),Tabelle14[[#This Row],[C3]]))</f>
        <v>5072</v>
      </c>
      <c r="B303" s="2" t="s">
        <v>1193</v>
      </c>
      <c r="C303" s="2" t="s">
        <v>1498</v>
      </c>
      <c r="D303" s="2" t="s">
        <v>159</v>
      </c>
      <c r="E303" s="4" t="s">
        <v>50</v>
      </c>
      <c r="F303" t="s">
        <v>1586</v>
      </c>
      <c r="G303" s="2" t="s">
        <v>1590</v>
      </c>
      <c r="H303" s="13">
        <v>45657</v>
      </c>
      <c r="J303" s="4" t="s">
        <v>814</v>
      </c>
      <c r="K303" s="4" t="s">
        <v>1610</v>
      </c>
      <c r="L303" s="12" t="s">
        <v>62</v>
      </c>
      <c r="M303" s="19">
        <f>_xlfn.XLOOKUP(Tabelle14[[#This Row],[CAT1]],'Code-ID'!$A$3:$A$8,'Code-ID'!$B$3:$B$8,0,0)</f>
        <v>5</v>
      </c>
      <c r="N303" s="2">
        <f>_xlfn.XLOOKUP(Tabelle14[[#This Row],[CAT_2]],Tabelle2[KAT2],Tabelle2[C2],0,0)</f>
        <v>0</v>
      </c>
      <c r="O303" s="2">
        <v>72</v>
      </c>
      <c r="P303">
        <v>29</v>
      </c>
      <c r="Q303" s="2" t="str">
        <f>_xlfn.CONCAT(Tabelle14[[#This Row],[CODE]]," - ",Tabelle14[[#This Row],[ABB]])</f>
        <v>5072 - fkt24_comparison_22</v>
      </c>
    </row>
    <row r="304" spans="1:17" x14ac:dyDescent="0.3">
      <c r="A304" s="3" t="str">
        <f>_xlfn.CONCAT(Tabelle14[[#This Row],[C1]],Tabelle14[[#This Row],[C2]],IF(Tabelle14[[#This Row],[C3]]&lt;=9,_xlfn.CONCAT(0,Tabelle14[[#This Row],[C3]]),Tabelle14[[#This Row],[C3]]))</f>
        <v>5501</v>
      </c>
      <c r="B304" s="3" t="s">
        <v>1194</v>
      </c>
      <c r="C304" s="4" t="s">
        <v>1499</v>
      </c>
      <c r="D304" s="4" t="s">
        <v>48</v>
      </c>
      <c r="E304" s="4" t="s">
        <v>47</v>
      </c>
      <c r="F304" s="4" t="s">
        <v>1586</v>
      </c>
      <c r="G304" s="4" t="s">
        <v>1589</v>
      </c>
      <c r="H304" s="5">
        <v>44196</v>
      </c>
      <c r="I304" s="6">
        <v>45769</v>
      </c>
      <c r="J304" s="4" t="s">
        <v>813</v>
      </c>
      <c r="K304" s="4"/>
      <c r="L304" s="4" t="s">
        <v>64</v>
      </c>
      <c r="M304" s="19">
        <f>_xlfn.XLOOKUP(Tabelle14[[#This Row],[CAT1]],'Code-ID'!$A$3:$A$8,'Code-ID'!$B$3:$B$8,0,0)</f>
        <v>5</v>
      </c>
      <c r="N304" s="4">
        <f>_xlfn.XLOOKUP(Tabelle14[[#This Row],[CAT_2]],Tabelle2[KAT2],Tabelle2[C2],0,0)</f>
        <v>5</v>
      </c>
      <c r="O304" s="4">
        <v>1</v>
      </c>
      <c r="P304" s="2">
        <v>15</v>
      </c>
      <c r="Q304" s="2" t="str">
        <f>_xlfn.CONCAT(Tabelle14[[#This Row],[CODE]]," - ",Tabelle14[[#This Row],[ABB]])</f>
        <v>5501 - public_transport_accessibility</v>
      </c>
    </row>
    <row r="305" spans="1:17" x14ac:dyDescent="0.3">
      <c r="A305" s="3" t="str">
        <f>_xlfn.CONCAT(Tabelle14[[#This Row],[C1]],Tabelle14[[#This Row],[C2]],IF(Tabelle14[[#This Row],[C3]]&lt;=9,_xlfn.CONCAT(0,Tabelle14[[#This Row],[C3]]),Tabelle14[[#This Row],[C3]]))</f>
        <v>5502</v>
      </c>
      <c r="B305" s="3" t="s">
        <v>1195</v>
      </c>
      <c r="C305" s="4" t="s">
        <v>1500</v>
      </c>
      <c r="D305" s="4" t="s">
        <v>66</v>
      </c>
      <c r="E305" s="4" t="s">
        <v>47</v>
      </c>
      <c r="F305" s="4" t="s">
        <v>1586</v>
      </c>
      <c r="G305" s="4" t="s">
        <v>1589</v>
      </c>
      <c r="H305" s="5">
        <v>44196</v>
      </c>
      <c r="I305" s="6">
        <v>45769</v>
      </c>
      <c r="J305" s="4" t="s">
        <v>813</v>
      </c>
      <c r="K305" s="4"/>
      <c r="L305" s="4" t="s">
        <v>64</v>
      </c>
      <c r="M305" s="19">
        <f>_xlfn.XLOOKUP(Tabelle14[[#This Row],[CAT1]],'Code-ID'!$A$3:$A$8,'Code-ID'!$B$3:$B$8,0,0)</f>
        <v>5</v>
      </c>
      <c r="N305" s="4">
        <f>_xlfn.XLOOKUP(Tabelle14[[#This Row],[CAT_2]],Tabelle2[KAT2],Tabelle2[C2],0,0)</f>
        <v>5</v>
      </c>
      <c r="O305" s="4">
        <v>2</v>
      </c>
      <c r="P305" s="2">
        <v>15</v>
      </c>
      <c r="Q305" s="2" t="str">
        <f>_xlfn.CONCAT(Tabelle14[[#This Row],[CODE]]," - ",Tabelle14[[#This Row],[ABB]])</f>
        <v>5502 - accessibility_central_places_by_car</v>
      </c>
    </row>
    <row r="306" spans="1:17" x14ac:dyDescent="0.3">
      <c r="A306" s="3" t="str">
        <f>_xlfn.CONCAT(Tabelle14[[#This Row],[C1]],Tabelle14[[#This Row],[C2]],IF(Tabelle14[[#This Row],[C3]]&lt;=9,_xlfn.CONCAT(0,Tabelle14[[#This Row],[C3]]),Tabelle14[[#This Row],[C3]]))</f>
        <v>5503</v>
      </c>
      <c r="B306" s="3" t="s">
        <v>1196</v>
      </c>
      <c r="C306" s="4" t="s">
        <v>1501</v>
      </c>
      <c r="D306" s="4" t="s">
        <v>66</v>
      </c>
      <c r="E306" s="4" t="s">
        <v>47</v>
      </c>
      <c r="F306" s="4" t="s">
        <v>1586</v>
      </c>
      <c r="G306" s="4" t="s">
        <v>1589</v>
      </c>
      <c r="H306" s="5">
        <v>44196</v>
      </c>
      <c r="I306" s="6">
        <v>45769</v>
      </c>
      <c r="J306" s="4" t="s">
        <v>813</v>
      </c>
      <c r="K306" s="4"/>
      <c r="L306" s="4" t="s">
        <v>64</v>
      </c>
      <c r="M306" s="19">
        <f>_xlfn.XLOOKUP(Tabelle14[[#This Row],[CAT1]],'Code-ID'!$A$3:$A$8,'Code-ID'!$B$3:$B$8,0,0)</f>
        <v>5</v>
      </c>
      <c r="N306" s="4">
        <f>_xlfn.XLOOKUP(Tabelle14[[#This Row],[CAT_2]],Tabelle2[KAT2],Tabelle2[C2],0,0)</f>
        <v>5</v>
      </c>
      <c r="O306" s="4">
        <v>3</v>
      </c>
      <c r="P306" s="2">
        <v>15</v>
      </c>
      <c r="Q306" s="2" t="str">
        <f>_xlfn.CONCAT(Tabelle14[[#This Row],[CODE]]," - ",Tabelle14[[#This Row],[ABB]])</f>
        <v>5503 - accessibility_central_places_by_public_transport</v>
      </c>
    </row>
    <row r="307" spans="1:17" x14ac:dyDescent="0.3">
      <c r="A307" t="str">
        <f>_xlfn.CONCAT(Tabelle14[[#This Row],[C1]],Tabelle14[[#This Row],[C2]],IF(Tabelle14[[#This Row],[C3]]&lt;=9,_xlfn.CONCAT(0,Tabelle14[[#This Row],[C3]]),Tabelle14[[#This Row],[C3]]))</f>
        <v>5504</v>
      </c>
      <c r="B307" t="s">
        <v>1197</v>
      </c>
      <c r="C307" s="15" t="s">
        <v>1502</v>
      </c>
      <c r="D307" s="4" t="s">
        <v>66</v>
      </c>
      <c r="E307" s="4" t="s">
        <v>47</v>
      </c>
      <c r="F307" t="s">
        <v>1586</v>
      </c>
      <c r="G307" t="s">
        <v>1589</v>
      </c>
      <c r="H307" s="11">
        <v>44561</v>
      </c>
      <c r="I307" s="11">
        <v>45777</v>
      </c>
      <c r="J307" s="4" t="s">
        <v>813</v>
      </c>
      <c r="K307"/>
      <c r="L307" s="12" t="s">
        <v>74</v>
      </c>
      <c r="M307">
        <f>_xlfn.XLOOKUP(Tabelle14[[#This Row],[CAT1]],'Code-ID'!$A$3:$A$8,'Code-ID'!$B$3:$B$8,0,0)</f>
        <v>5</v>
      </c>
      <c r="N307">
        <f>_xlfn.XLOOKUP(Tabelle14[[#This Row],[CAT_2]],Tabelle2[KAT2],Tabelle2[C2],0,0)</f>
        <v>5</v>
      </c>
      <c r="O307" s="4">
        <v>4</v>
      </c>
      <c r="P307" s="2">
        <v>34</v>
      </c>
      <c r="Q307" s="2" t="str">
        <f>_xlfn.CONCAT(Tabelle14[[#This Row],[CODE]]," - ",Tabelle14[[#This Row],[ABB]])</f>
        <v>5504 - motorway_accessibility</v>
      </c>
    </row>
    <row r="308" spans="1:17" x14ac:dyDescent="0.3">
      <c r="A308" t="str">
        <f>_xlfn.CONCAT(Tabelle14[[#This Row],[C1]],Tabelle14[[#This Row],[C2]],IF(Tabelle14[[#This Row],[C3]]&lt;=9,_xlfn.CONCAT(0,Tabelle14[[#This Row],[C3]]),Tabelle14[[#This Row],[C3]]))</f>
        <v>5505</v>
      </c>
      <c r="B308" t="s">
        <v>1198</v>
      </c>
      <c r="C308" s="15" t="s">
        <v>1503</v>
      </c>
      <c r="D308" s="4" t="s">
        <v>66</v>
      </c>
      <c r="E308" s="4" t="s">
        <v>47</v>
      </c>
      <c r="F308" t="s">
        <v>1586</v>
      </c>
      <c r="G308" t="s">
        <v>1589</v>
      </c>
      <c r="H308" s="11">
        <v>44561</v>
      </c>
      <c r="I308" s="11">
        <v>45777</v>
      </c>
      <c r="J308" s="4" t="s">
        <v>813</v>
      </c>
      <c r="K308"/>
      <c r="L308" s="12" t="s">
        <v>74</v>
      </c>
      <c r="M308">
        <f>_xlfn.XLOOKUP(Tabelle14[[#This Row],[CAT1]],'Code-ID'!$A$3:$A$8,'Code-ID'!$B$3:$B$8,0,0)</f>
        <v>5</v>
      </c>
      <c r="N308">
        <f>_xlfn.XLOOKUP(Tabelle14[[#This Row],[CAT_2]],Tabelle2[KAT2],Tabelle2[C2],0,0)</f>
        <v>5</v>
      </c>
      <c r="O308" s="4">
        <v>5</v>
      </c>
      <c r="P308" s="2">
        <v>34</v>
      </c>
      <c r="Q308" s="2" t="str">
        <f>_xlfn.CONCAT(Tabelle14[[#This Row],[CODE]]," - ",Tabelle14[[#This Row],[ABB]])</f>
        <v>5505 - airport_accessibility</v>
      </c>
    </row>
    <row r="309" spans="1:17" x14ac:dyDescent="0.3">
      <c r="A309" t="str">
        <f>_xlfn.CONCAT(Tabelle14[[#This Row],[C1]],Tabelle14[[#This Row],[C2]],IF(Tabelle14[[#This Row],[C3]]&lt;=9,_xlfn.CONCAT(0,Tabelle14[[#This Row],[C3]]),Tabelle14[[#This Row],[C3]]))</f>
        <v>5506</v>
      </c>
      <c r="B309" t="s">
        <v>1199</v>
      </c>
      <c r="C309" s="15" t="s">
        <v>1504</v>
      </c>
      <c r="D309" s="4" t="s">
        <v>66</v>
      </c>
      <c r="E309" s="4" t="s">
        <v>47</v>
      </c>
      <c r="F309" t="s">
        <v>1586</v>
      </c>
      <c r="G309" t="s">
        <v>1589</v>
      </c>
      <c r="H309" s="11">
        <v>44561</v>
      </c>
      <c r="I309" s="11">
        <v>45777</v>
      </c>
      <c r="J309" s="4" t="s">
        <v>813</v>
      </c>
      <c r="K309"/>
      <c r="L309" s="12" t="s">
        <v>74</v>
      </c>
      <c r="M309">
        <f>_xlfn.XLOOKUP(Tabelle14[[#This Row],[CAT1]],'Code-ID'!$A$3:$A$8,'Code-ID'!$B$3:$B$8,0,0)</f>
        <v>5</v>
      </c>
      <c r="N309">
        <f>_xlfn.XLOOKUP(Tabelle14[[#This Row],[CAT_2]],Tabelle2[KAT2],Tabelle2[C2],0,0)</f>
        <v>5</v>
      </c>
      <c r="O309" s="4">
        <v>6</v>
      </c>
      <c r="P309" s="2">
        <v>34</v>
      </c>
      <c r="Q309" s="2" t="str">
        <f>_xlfn.CONCAT(Tabelle14[[#This Row],[CODE]]," - ",Tabelle14[[#This Row],[ABB]])</f>
        <v>5506 - intercity_rail_accessibility</v>
      </c>
    </row>
    <row r="310" spans="1:17" x14ac:dyDescent="0.3">
      <c r="A310" t="str">
        <f>_xlfn.CONCAT(Tabelle14[[#This Row],[C1]],Tabelle14[[#This Row],[C2]],IF(Tabelle14[[#This Row],[C3]]&lt;=9,_xlfn.CONCAT(0,Tabelle14[[#This Row],[C3]]),Tabelle14[[#This Row],[C3]]))</f>
        <v>5507</v>
      </c>
      <c r="B310" t="s">
        <v>1200</v>
      </c>
      <c r="C310" s="15" t="s">
        <v>1505</v>
      </c>
      <c r="D310" s="4" t="s">
        <v>66</v>
      </c>
      <c r="E310" s="4" t="s">
        <v>47</v>
      </c>
      <c r="F310" t="s">
        <v>1586</v>
      </c>
      <c r="G310" t="s">
        <v>1589</v>
      </c>
      <c r="H310" s="11">
        <v>44561</v>
      </c>
      <c r="I310" s="11">
        <v>45777</v>
      </c>
      <c r="J310" s="4" t="s">
        <v>813</v>
      </c>
      <c r="K310"/>
      <c r="L310" s="12" t="s">
        <v>74</v>
      </c>
      <c r="M310">
        <f>_xlfn.XLOOKUP(Tabelle14[[#This Row],[CAT1]],'Code-ID'!$A$3:$A$8,'Code-ID'!$B$3:$B$8,0,0)</f>
        <v>5</v>
      </c>
      <c r="N310">
        <f>_xlfn.XLOOKUP(Tabelle14[[#This Row],[CAT_2]],Tabelle2[KAT2],Tabelle2[C2],0,0)</f>
        <v>5</v>
      </c>
      <c r="O310" s="4">
        <v>7</v>
      </c>
      <c r="P310" s="2">
        <v>34</v>
      </c>
      <c r="Q310" s="2" t="str">
        <f>_xlfn.CONCAT(Tabelle14[[#This Row],[CODE]]," - ",Tabelle14[[#This Row],[ABB]])</f>
        <v>5507 - accessibility_regional_centres</v>
      </c>
    </row>
    <row r="311" spans="1:17" x14ac:dyDescent="0.3">
      <c r="A311" t="str">
        <f>_xlfn.CONCAT(Tabelle14[[#This Row],[C1]],Tabelle14[[#This Row],[C2]],IF(Tabelle14[[#This Row],[C3]]&lt;=9,_xlfn.CONCAT(0,Tabelle14[[#This Row],[C3]]),Tabelle14[[#This Row],[C3]]))</f>
        <v>5508</v>
      </c>
      <c r="B311" t="s">
        <v>1201</v>
      </c>
      <c r="C311" s="15" t="s">
        <v>1506</v>
      </c>
      <c r="D311" s="4" t="s">
        <v>66</v>
      </c>
      <c r="E311" s="4" t="s">
        <v>47</v>
      </c>
      <c r="F311" t="s">
        <v>1586</v>
      </c>
      <c r="G311" t="s">
        <v>1589</v>
      </c>
      <c r="H311" s="11">
        <v>44561</v>
      </c>
      <c r="I311" s="11">
        <v>45777</v>
      </c>
      <c r="J311" s="4" t="s">
        <v>813</v>
      </c>
      <c r="K311"/>
      <c r="L311" s="12" t="s">
        <v>74</v>
      </c>
      <c r="M311">
        <f>_xlfn.XLOOKUP(Tabelle14[[#This Row],[CAT1]],'Code-ID'!$A$3:$A$8,'Code-ID'!$B$3:$B$8,0,0)</f>
        <v>5</v>
      </c>
      <c r="N311">
        <f>_xlfn.XLOOKUP(Tabelle14[[#This Row],[CAT_2]],Tabelle2[KAT2],Tabelle2[C2],0,0)</f>
        <v>5</v>
      </c>
      <c r="O311" s="4">
        <v>8</v>
      </c>
      <c r="P311" s="2">
        <v>34</v>
      </c>
      <c r="Q311" s="2" t="str">
        <f>_xlfn.CONCAT(Tabelle14[[#This Row],[CODE]]," - ",Tabelle14[[#This Row],[ABB]])</f>
        <v>5508 - accessibility_medium_order_centres</v>
      </c>
    </row>
    <row r="312" spans="1:17" x14ac:dyDescent="0.3">
      <c r="A312" t="str">
        <f>_xlfn.CONCAT(Tabelle14[[#This Row],[C1]],Tabelle14[[#This Row],[C2]],IF(Tabelle14[[#This Row],[C3]]&lt;=9,_xlfn.CONCAT(0,Tabelle14[[#This Row],[C3]]),Tabelle14[[#This Row],[C3]]))</f>
        <v>5509</v>
      </c>
      <c r="B312" t="s">
        <v>1202</v>
      </c>
      <c r="C312" s="15" t="s">
        <v>1507</v>
      </c>
      <c r="D312" t="s">
        <v>85</v>
      </c>
      <c r="E312" s="4" t="s">
        <v>47</v>
      </c>
      <c r="F312" t="s">
        <v>1586</v>
      </c>
      <c r="G312" t="s">
        <v>1589</v>
      </c>
      <c r="H312" s="11">
        <v>44561</v>
      </c>
      <c r="I312" s="11">
        <v>45777</v>
      </c>
      <c r="J312" s="4" t="s">
        <v>813</v>
      </c>
      <c r="K312"/>
      <c r="L312" s="12" t="s">
        <v>74</v>
      </c>
      <c r="M312">
        <f>_xlfn.XLOOKUP(Tabelle14[[#This Row],[CAT1]],'Code-ID'!$A$3:$A$8,'Code-ID'!$B$3:$B$8,0,0)</f>
        <v>5</v>
      </c>
      <c r="N312">
        <f>_xlfn.XLOOKUP(Tabelle14[[#This Row],[CAT_2]],Tabelle2[KAT2],Tabelle2[C2],0,0)</f>
        <v>5</v>
      </c>
      <c r="O312" s="4">
        <v>9</v>
      </c>
      <c r="P312" s="2">
        <v>23</v>
      </c>
      <c r="Q312" s="2" t="str">
        <f>_xlfn.CONCAT(Tabelle14[[#This Row],[CODE]]," - ",Tabelle14[[#This Row],[ABB]])</f>
        <v>5509 - distance_to_supermarkets</v>
      </c>
    </row>
    <row r="313" spans="1:17" x14ac:dyDescent="0.3">
      <c r="A313" t="str">
        <f>_xlfn.CONCAT(Tabelle14[[#This Row],[C1]],Tabelle14[[#This Row],[C2]],IF(Tabelle14[[#This Row],[C3]]&lt;=9,_xlfn.CONCAT(0,Tabelle14[[#This Row],[C3]]),Tabelle14[[#This Row],[C3]]))</f>
        <v>5510</v>
      </c>
      <c r="B313" t="s">
        <v>1203</v>
      </c>
      <c r="C313" s="15" t="s">
        <v>1508</v>
      </c>
      <c r="D313" t="s">
        <v>48</v>
      </c>
      <c r="E313" s="4" t="s">
        <v>47</v>
      </c>
      <c r="F313" t="s">
        <v>1586</v>
      </c>
      <c r="G313" t="s">
        <v>1589</v>
      </c>
      <c r="H313" s="11">
        <v>44561</v>
      </c>
      <c r="I313" s="11">
        <v>45777</v>
      </c>
      <c r="J313" s="4" t="s">
        <v>813</v>
      </c>
      <c r="K313"/>
      <c r="L313" s="12" t="s">
        <v>74</v>
      </c>
      <c r="M313">
        <f>_xlfn.XLOOKUP(Tabelle14[[#This Row],[CAT1]],'Code-ID'!$A$3:$A$8,'Code-ID'!$B$3:$B$8,0,0)</f>
        <v>5</v>
      </c>
      <c r="N313">
        <f>_xlfn.XLOOKUP(Tabelle14[[#This Row],[CAT_2]],Tabelle2[KAT2],Tabelle2[C2],0,0)</f>
        <v>5</v>
      </c>
      <c r="O313" s="4">
        <v>10</v>
      </c>
      <c r="P313" s="2">
        <v>30</v>
      </c>
      <c r="Q313" s="2" t="str">
        <f>_xlfn.CONCAT(Tabelle14[[#This Row],[CODE]]," - ",Tabelle14[[#This Row],[ABB]])</f>
        <v>5510 - supermarket_accessibility</v>
      </c>
    </row>
    <row r="314" spans="1:17" x14ac:dyDescent="0.3">
      <c r="A314" t="str">
        <f>_xlfn.CONCAT(Tabelle14[[#This Row],[C1]],Tabelle14[[#This Row],[C2]],IF(Tabelle14[[#This Row],[C3]]&lt;=9,_xlfn.CONCAT(0,Tabelle14[[#This Row],[C3]]),Tabelle14[[#This Row],[C3]]))</f>
        <v>5511</v>
      </c>
      <c r="B314" t="s">
        <v>1204</v>
      </c>
      <c r="C314" s="15" t="s">
        <v>1509</v>
      </c>
      <c r="D314" t="s">
        <v>85</v>
      </c>
      <c r="E314" s="4" t="s">
        <v>47</v>
      </c>
      <c r="F314" t="s">
        <v>1586</v>
      </c>
      <c r="G314" t="s">
        <v>1589</v>
      </c>
      <c r="H314" s="11">
        <v>44561</v>
      </c>
      <c r="I314" s="11">
        <v>45777</v>
      </c>
      <c r="J314" s="4" t="s">
        <v>813</v>
      </c>
      <c r="K314"/>
      <c r="L314" s="12" t="s">
        <v>74</v>
      </c>
      <c r="M314">
        <f>_xlfn.XLOOKUP(Tabelle14[[#This Row],[CAT1]],'Code-ID'!$A$3:$A$8,'Code-ID'!$B$3:$B$8,0,0)</f>
        <v>5</v>
      </c>
      <c r="N314">
        <f>_xlfn.XLOOKUP(Tabelle14[[#This Row],[CAT_2]],Tabelle2[KAT2],Tabelle2[C2],0,0)</f>
        <v>5</v>
      </c>
      <c r="O314" s="4">
        <v>11</v>
      </c>
      <c r="P314" s="2">
        <v>23</v>
      </c>
      <c r="Q314" s="2" t="str">
        <f>_xlfn.CONCAT(Tabelle14[[#This Row],[CODE]]," - ",Tabelle14[[#This Row],[ABB]])</f>
        <v>5511 - distance_to_pharmacies</v>
      </c>
    </row>
    <row r="315" spans="1:17" x14ac:dyDescent="0.3">
      <c r="A315" t="str">
        <f>_xlfn.CONCAT(Tabelle14[[#This Row],[C1]],Tabelle14[[#This Row],[C2]],IF(Tabelle14[[#This Row],[C3]]&lt;=9,_xlfn.CONCAT(0,Tabelle14[[#This Row],[C3]]),Tabelle14[[#This Row],[C3]]))</f>
        <v>5512</v>
      </c>
      <c r="B315" t="s">
        <v>1205</v>
      </c>
      <c r="C315" s="15" t="s">
        <v>1510</v>
      </c>
      <c r="D315" t="s">
        <v>48</v>
      </c>
      <c r="E315" s="4" t="s">
        <v>47</v>
      </c>
      <c r="F315" t="s">
        <v>1586</v>
      </c>
      <c r="G315" t="s">
        <v>1589</v>
      </c>
      <c r="H315" s="11">
        <v>44561</v>
      </c>
      <c r="I315" s="11">
        <v>45777</v>
      </c>
      <c r="J315" s="4" t="s">
        <v>813</v>
      </c>
      <c r="K315"/>
      <c r="L315" s="12" t="s">
        <v>74</v>
      </c>
      <c r="M315">
        <f>_xlfn.XLOOKUP(Tabelle14[[#This Row],[CAT1]],'Code-ID'!$A$3:$A$8,'Code-ID'!$B$3:$B$8,0,0)</f>
        <v>5</v>
      </c>
      <c r="N315">
        <f>_xlfn.XLOOKUP(Tabelle14[[#This Row],[CAT_2]],Tabelle2[KAT2],Tabelle2[C2],0,0)</f>
        <v>5</v>
      </c>
      <c r="O315" s="4">
        <v>12</v>
      </c>
      <c r="P315" s="2">
        <v>23</v>
      </c>
      <c r="Q315" s="2" t="str">
        <f>_xlfn.CONCAT(Tabelle14[[#This Row],[CODE]]," - ",Tabelle14[[#This Row],[ABB]])</f>
        <v>5512 - pharmacy_accessibility</v>
      </c>
    </row>
    <row r="316" spans="1:17" x14ac:dyDescent="0.3">
      <c r="A316" t="str">
        <f>_xlfn.CONCAT(Tabelle14[[#This Row],[C1]],Tabelle14[[#This Row],[C2]],IF(Tabelle14[[#This Row],[C3]]&lt;=9,_xlfn.CONCAT(0,Tabelle14[[#This Row],[C3]]),Tabelle14[[#This Row],[C3]]))</f>
        <v>5513</v>
      </c>
      <c r="B316" t="s">
        <v>1206</v>
      </c>
      <c r="C316" s="15" t="s">
        <v>1511</v>
      </c>
      <c r="D316" t="s">
        <v>85</v>
      </c>
      <c r="E316" s="4" t="s">
        <v>47</v>
      </c>
      <c r="F316" t="s">
        <v>1586</v>
      </c>
      <c r="G316" t="s">
        <v>1589</v>
      </c>
      <c r="H316" s="11">
        <v>44561</v>
      </c>
      <c r="I316" s="11">
        <v>45777</v>
      </c>
      <c r="J316" s="4" t="s">
        <v>813</v>
      </c>
      <c r="K316"/>
      <c r="L316" s="12" t="s">
        <v>74</v>
      </c>
      <c r="M316">
        <f>_xlfn.XLOOKUP(Tabelle14[[#This Row],[CAT1]],'Code-ID'!$A$3:$A$8,'Code-ID'!$B$3:$B$8,0,0)</f>
        <v>5</v>
      </c>
      <c r="N316">
        <f>_xlfn.XLOOKUP(Tabelle14[[#This Row],[CAT_2]],Tabelle2[KAT2],Tabelle2[C2],0,0)</f>
        <v>5</v>
      </c>
      <c r="O316" s="4">
        <v>13</v>
      </c>
      <c r="P316" s="2">
        <v>23</v>
      </c>
      <c r="Q316" s="2" t="str">
        <f>_xlfn.CONCAT(Tabelle14[[#This Row],[CODE]]," - ",Tabelle14[[#This Row],[ABB]])</f>
        <v>5513 - distance_to_elementary_schools</v>
      </c>
    </row>
    <row r="317" spans="1:17" x14ac:dyDescent="0.3">
      <c r="A317" t="str">
        <f>_xlfn.CONCAT(Tabelle14[[#This Row],[C1]],Tabelle14[[#This Row],[C2]],IF(Tabelle14[[#This Row],[C3]]&lt;=9,_xlfn.CONCAT(0,Tabelle14[[#This Row],[C3]]),Tabelle14[[#This Row],[C3]]))</f>
        <v>5514</v>
      </c>
      <c r="B317" t="s">
        <v>1207</v>
      </c>
      <c r="C317" s="15" t="s">
        <v>1512</v>
      </c>
      <c r="D317" t="s">
        <v>48</v>
      </c>
      <c r="E317" s="4" t="s">
        <v>47</v>
      </c>
      <c r="F317" t="s">
        <v>1586</v>
      </c>
      <c r="G317" t="s">
        <v>1589</v>
      </c>
      <c r="H317" s="11">
        <v>44561</v>
      </c>
      <c r="I317" s="11">
        <v>45777</v>
      </c>
      <c r="J317" s="4" t="s">
        <v>813</v>
      </c>
      <c r="K317"/>
      <c r="L317" s="12" t="s">
        <v>74</v>
      </c>
      <c r="M317">
        <f>_xlfn.XLOOKUP(Tabelle14[[#This Row],[CAT1]],'Code-ID'!$A$3:$A$8,'Code-ID'!$B$3:$B$8,0,0)</f>
        <v>5</v>
      </c>
      <c r="N317">
        <f>_xlfn.XLOOKUP(Tabelle14[[#This Row],[CAT_2]],Tabelle2[KAT2],Tabelle2[C2],0,0)</f>
        <v>5</v>
      </c>
      <c r="O317" s="4">
        <v>14</v>
      </c>
      <c r="P317" s="2">
        <v>23</v>
      </c>
      <c r="Q317" s="2" t="str">
        <f>_xlfn.CONCAT(Tabelle14[[#This Row],[CODE]]," - ",Tabelle14[[#This Row],[ABB]])</f>
        <v>5514 - elementary_school_accessibility</v>
      </c>
    </row>
    <row r="318" spans="1:17" x14ac:dyDescent="0.3">
      <c r="A318" t="str">
        <f>_xlfn.CONCAT(Tabelle14[[#This Row],[C1]],Tabelle14[[#This Row],[C2]],IF(Tabelle14[[#This Row],[C3]]&lt;=9,_xlfn.CONCAT(0,Tabelle14[[#This Row],[C3]]),Tabelle14[[#This Row],[C3]]))</f>
        <v>5515</v>
      </c>
      <c r="B318" t="s">
        <v>1208</v>
      </c>
      <c r="C318" s="15" t="s">
        <v>1513</v>
      </c>
      <c r="D318" t="s">
        <v>85</v>
      </c>
      <c r="E318" s="4" t="s">
        <v>47</v>
      </c>
      <c r="F318" t="s">
        <v>1586</v>
      </c>
      <c r="G318" t="s">
        <v>1589</v>
      </c>
      <c r="H318" s="11">
        <v>44196</v>
      </c>
      <c r="I318" s="11">
        <v>45777</v>
      </c>
      <c r="J318" s="4" t="s">
        <v>813</v>
      </c>
      <c r="K318"/>
      <c r="L318" s="12" t="s">
        <v>74</v>
      </c>
      <c r="M318">
        <f>_xlfn.XLOOKUP(Tabelle14[[#This Row],[CAT1]],'Code-ID'!$A$3:$A$8,'Code-ID'!$B$3:$B$8,0,0)</f>
        <v>5</v>
      </c>
      <c r="N318">
        <f>_xlfn.XLOOKUP(Tabelle14[[#This Row],[CAT_2]],Tabelle2[KAT2],Tabelle2[C2],0,0)</f>
        <v>5</v>
      </c>
      <c r="O318" s="4">
        <v>15</v>
      </c>
      <c r="P318" s="2">
        <v>23</v>
      </c>
      <c r="Q318" s="2" t="str">
        <f>_xlfn.CONCAT(Tabelle14[[#This Row],[CODE]]," - ",Tabelle14[[#This Row],[ABB]])</f>
        <v>5515 - distance_to_public_transport_stops</v>
      </c>
    </row>
    <row r="319" spans="1:17" x14ac:dyDescent="0.3">
      <c r="A319" t="str">
        <f>_xlfn.CONCAT(Tabelle14[[#This Row],[C1]],Tabelle14[[#This Row],[C2]],IF(Tabelle14[[#This Row],[C3]]&lt;=9,_xlfn.CONCAT(0,Tabelle14[[#This Row],[C3]]),Tabelle14[[#This Row],[C3]]))</f>
        <v>5516</v>
      </c>
      <c r="B319" t="s">
        <v>1209</v>
      </c>
      <c r="C319" s="15" t="s">
        <v>1514</v>
      </c>
      <c r="D319" t="s">
        <v>48</v>
      </c>
      <c r="E319" s="4" t="s">
        <v>47</v>
      </c>
      <c r="F319" t="s">
        <v>1586</v>
      </c>
      <c r="G319" t="s">
        <v>1589</v>
      </c>
      <c r="H319" s="11">
        <v>44196</v>
      </c>
      <c r="I319" s="11">
        <v>45777</v>
      </c>
      <c r="J319" s="4" t="s">
        <v>813</v>
      </c>
      <c r="K319"/>
      <c r="L319" s="12" t="s">
        <v>74</v>
      </c>
      <c r="M319">
        <f>_xlfn.XLOOKUP(Tabelle14[[#This Row],[CAT1]],'Code-ID'!$A$3:$A$8,'Code-ID'!$B$3:$B$8,0,0)</f>
        <v>5</v>
      </c>
      <c r="N319">
        <f>_xlfn.XLOOKUP(Tabelle14[[#This Row],[CAT_2]],Tabelle2[KAT2],Tabelle2[C2],0,0)</f>
        <v>5</v>
      </c>
      <c r="O319" s="4">
        <v>16</v>
      </c>
      <c r="P319" s="2">
        <v>23</v>
      </c>
      <c r="Q319" s="2" t="str">
        <f>_xlfn.CONCAT(Tabelle14[[#This Row],[CODE]]," - ",Tabelle14[[#This Row],[ABB]])</f>
        <v>5516 - public_transport_stop_accessibility</v>
      </c>
    </row>
    <row r="320" spans="1:17" x14ac:dyDescent="0.3">
      <c r="A320" t="str">
        <f>_xlfn.CONCAT(Tabelle14[[#This Row],[C1]],Tabelle14[[#This Row],[C2]],IF(Tabelle14[[#This Row],[C3]]&lt;=9,_xlfn.CONCAT(0,Tabelle14[[#This Row],[C3]]),Tabelle14[[#This Row],[C3]]))</f>
        <v>5601</v>
      </c>
      <c r="B320" t="s">
        <v>1210</v>
      </c>
      <c r="C320" s="15" t="s">
        <v>1515</v>
      </c>
      <c r="D320" t="s">
        <v>48</v>
      </c>
      <c r="E320" s="4" t="s">
        <v>47</v>
      </c>
      <c r="F320" t="s">
        <v>1586</v>
      </c>
      <c r="G320" t="s">
        <v>1588</v>
      </c>
      <c r="H320" s="11">
        <v>44926</v>
      </c>
      <c r="I320" s="11">
        <v>45777</v>
      </c>
      <c r="J320" s="4" t="s">
        <v>813</v>
      </c>
      <c r="K320"/>
      <c r="L320" s="12" t="s">
        <v>74</v>
      </c>
      <c r="M320">
        <f>_xlfn.XLOOKUP(Tabelle14[[#This Row],[CAT1]],'Code-ID'!$A$3:$A$8,'Code-ID'!$B$3:$B$8,0,0)</f>
        <v>5</v>
      </c>
      <c r="N320">
        <f>_xlfn.XLOOKUP(Tabelle14[[#This Row],[CAT_2]],Tabelle2[KAT2],Tabelle2[C2],0,0)</f>
        <v>6</v>
      </c>
      <c r="O320">
        <v>1</v>
      </c>
      <c r="P320" s="2">
        <v>34</v>
      </c>
      <c r="Q320" s="2" t="str">
        <f>_xlfn.CONCAT(Tabelle14[[#This Row],[CODE]]," - ",Tabelle14[[#This Row],[ABB]])</f>
        <v>5601 - inbound_commuters</v>
      </c>
    </row>
    <row r="321" spans="1:17" x14ac:dyDescent="0.3">
      <c r="A321" t="str">
        <f>_xlfn.CONCAT(Tabelle14[[#This Row],[C1]],Tabelle14[[#This Row],[C2]],IF(Tabelle14[[#This Row],[C3]]&lt;=9,_xlfn.CONCAT(0,Tabelle14[[#This Row],[C3]]),Tabelle14[[#This Row],[C3]]))</f>
        <v>5602</v>
      </c>
      <c r="B321" t="s">
        <v>1211</v>
      </c>
      <c r="C321" s="15" t="s">
        <v>1516</v>
      </c>
      <c r="D321" t="s">
        <v>48</v>
      </c>
      <c r="E321" s="4" t="s">
        <v>47</v>
      </c>
      <c r="F321" t="s">
        <v>1586</v>
      </c>
      <c r="G321" t="s">
        <v>1588</v>
      </c>
      <c r="H321" s="11">
        <v>44926</v>
      </c>
      <c r="I321" s="11">
        <v>45777</v>
      </c>
      <c r="J321" s="4" t="s">
        <v>813</v>
      </c>
      <c r="K321"/>
      <c r="L321" s="12" t="s">
        <v>74</v>
      </c>
      <c r="M321">
        <f>_xlfn.XLOOKUP(Tabelle14[[#This Row],[CAT1]],'Code-ID'!$A$3:$A$8,'Code-ID'!$B$3:$B$8,0,0)</f>
        <v>5</v>
      </c>
      <c r="N321">
        <f>_xlfn.XLOOKUP(Tabelle14[[#This Row],[CAT_2]],Tabelle2[KAT2],Tabelle2[C2],0,0)</f>
        <v>6</v>
      </c>
      <c r="O321">
        <v>2</v>
      </c>
      <c r="P321" s="2">
        <v>34</v>
      </c>
      <c r="Q321" s="2" t="str">
        <f>_xlfn.CONCAT(Tabelle14[[#This Row],[CODE]]," - ",Tabelle14[[#This Row],[ABB]])</f>
        <v>5602 - outbound_commuters</v>
      </c>
    </row>
    <row r="322" spans="1:17" x14ac:dyDescent="0.3">
      <c r="A322" t="str">
        <f>_xlfn.CONCAT(Tabelle14[[#This Row],[C1]],Tabelle14[[#This Row],[C2]],IF(Tabelle14[[#This Row],[C3]]&lt;=9,_xlfn.CONCAT(0,Tabelle14[[#This Row],[C3]]),Tabelle14[[#This Row],[C3]]))</f>
        <v>5603</v>
      </c>
      <c r="B322" t="s">
        <v>1212</v>
      </c>
      <c r="C322" s="15" t="s">
        <v>1517</v>
      </c>
      <c r="D322" t="s">
        <v>1565</v>
      </c>
      <c r="E322" s="4" t="s">
        <v>47</v>
      </c>
      <c r="F322" t="s">
        <v>1586</v>
      </c>
      <c r="G322" t="s">
        <v>1588</v>
      </c>
      <c r="H322" s="11">
        <v>44926</v>
      </c>
      <c r="I322" s="11">
        <v>45777</v>
      </c>
      <c r="J322" s="4" t="s">
        <v>813</v>
      </c>
      <c r="K322"/>
      <c r="L322" s="12" t="s">
        <v>74</v>
      </c>
      <c r="M322">
        <f>_xlfn.XLOOKUP(Tabelle14[[#This Row],[CAT1]],'Code-ID'!$A$3:$A$8,'Code-ID'!$B$3:$B$8,0,0)</f>
        <v>5</v>
      </c>
      <c r="N322">
        <f>_xlfn.XLOOKUP(Tabelle14[[#This Row],[CAT_2]],Tabelle2[KAT2],Tabelle2[C2],0,0)</f>
        <v>6</v>
      </c>
      <c r="O322">
        <v>3</v>
      </c>
      <c r="P322" s="2">
        <v>34</v>
      </c>
      <c r="Q322" s="2" t="str">
        <f>_xlfn.CONCAT(Tabelle14[[#This Row],[CODE]]," - ",Tabelle14[[#This Row],[ABB]])</f>
        <v>5603 - commuter_balance</v>
      </c>
    </row>
    <row r="323" spans="1:17" x14ac:dyDescent="0.3">
      <c r="A323" s="3" t="str">
        <f>_xlfn.CONCAT(Tabelle14[[#This Row],[C1]],Tabelle14[[#This Row],[C2]],IF(Tabelle14[[#This Row],[C3]]&lt;=9,_xlfn.CONCAT(0,Tabelle14[[#This Row],[C3]]),Tabelle14[[#This Row],[C3]]))</f>
        <v>5604</v>
      </c>
      <c r="B323" s="3" t="s">
        <v>1213</v>
      </c>
      <c r="C323" s="4" t="s">
        <v>1518</v>
      </c>
      <c r="D323" s="4" t="s">
        <v>57</v>
      </c>
      <c r="E323" s="4" t="s">
        <v>47</v>
      </c>
      <c r="F323" s="4" t="s">
        <v>1586</v>
      </c>
      <c r="G323" t="s">
        <v>1588</v>
      </c>
      <c r="H323" s="5">
        <v>44926</v>
      </c>
      <c r="I323" s="6">
        <v>45769</v>
      </c>
      <c r="J323" s="4" t="s">
        <v>813</v>
      </c>
      <c r="K323" s="4"/>
      <c r="L323" s="4" t="s">
        <v>64</v>
      </c>
      <c r="M323" s="19">
        <f>_xlfn.XLOOKUP(Tabelle14[[#This Row],[CAT1]],'Code-ID'!$A$3:$A$8,'Code-ID'!$B$3:$B$8,0,0)</f>
        <v>5</v>
      </c>
      <c r="N323" s="4">
        <f>_xlfn.XLOOKUP(Tabelle14[[#This Row],[CAT_2]],Tabelle2[KAT2],Tabelle2[C2],0,0)</f>
        <v>6</v>
      </c>
      <c r="O323" s="4">
        <v>4</v>
      </c>
      <c r="P323" s="2">
        <v>17</v>
      </c>
      <c r="Q323" s="2" t="str">
        <f>_xlfn.CONCAT(Tabelle14[[#This Row],[CODE]]," - ",Tabelle14[[#This Row],[ABB]])</f>
        <v>5604 - commuting_distance</v>
      </c>
    </row>
    <row r="324" spans="1:17" x14ac:dyDescent="0.3">
      <c r="A324" t="str">
        <f>_xlfn.CONCAT(Tabelle14[[#This Row],[C1]],Tabelle14[[#This Row],[C2]],IF(Tabelle14[[#This Row],[C3]]&lt;=9,_xlfn.CONCAT(0,Tabelle14[[#This Row],[C3]]),Tabelle14[[#This Row],[C3]]))</f>
        <v>5605</v>
      </c>
      <c r="B324" t="s">
        <v>1214</v>
      </c>
      <c r="C324" s="15" t="s">
        <v>1519</v>
      </c>
      <c r="D324" t="s">
        <v>48</v>
      </c>
      <c r="E324" s="4" t="s">
        <v>47</v>
      </c>
      <c r="F324" t="s">
        <v>1586</v>
      </c>
      <c r="G324" t="s">
        <v>1588</v>
      </c>
      <c r="H324" s="11">
        <v>43830</v>
      </c>
      <c r="I324" s="11">
        <v>45777</v>
      </c>
      <c r="J324" s="4" t="s">
        <v>813</v>
      </c>
      <c r="K324"/>
      <c r="L324" s="12" t="s">
        <v>74</v>
      </c>
      <c r="M324">
        <f>_xlfn.XLOOKUP(Tabelle14[[#This Row],[CAT1]],'Code-ID'!$A$3:$A$8,'Code-ID'!$B$3:$B$8,0,0)</f>
        <v>5</v>
      </c>
      <c r="N324">
        <f>_xlfn.XLOOKUP(Tabelle14[[#This Row],[CAT_2]],Tabelle2[KAT2],Tabelle2[C2],0,0)</f>
        <v>6</v>
      </c>
      <c r="O324">
        <v>5</v>
      </c>
      <c r="P324" s="2">
        <v>34</v>
      </c>
      <c r="Q324" s="2" t="str">
        <f>_xlfn.CONCAT(Tabelle14[[#This Row],[CODE]]," - ",Tabelle14[[#This Row],[ABB]])</f>
        <v>5605 - commuters_over_50km</v>
      </c>
    </row>
    <row r="325" spans="1:17" x14ac:dyDescent="0.3">
      <c r="A325" t="str">
        <f>_xlfn.CONCAT(Tabelle14[[#This Row],[C1]],Tabelle14[[#This Row],[C2]],IF(Tabelle14[[#This Row],[C3]]&lt;=9,_xlfn.CONCAT(0,Tabelle14[[#This Row],[C3]]),Tabelle14[[#This Row],[C3]]))</f>
        <v>5606</v>
      </c>
      <c r="B325" t="s">
        <v>1215</v>
      </c>
      <c r="C325" s="15" t="s">
        <v>1520</v>
      </c>
      <c r="D325" t="s">
        <v>48</v>
      </c>
      <c r="E325" s="4" t="s">
        <v>47</v>
      </c>
      <c r="F325" t="s">
        <v>1586</v>
      </c>
      <c r="G325" t="s">
        <v>1588</v>
      </c>
      <c r="H325" s="11">
        <v>43830</v>
      </c>
      <c r="I325" s="11">
        <v>45777</v>
      </c>
      <c r="J325" s="4" t="s">
        <v>813</v>
      </c>
      <c r="K325"/>
      <c r="L325" s="12" t="s">
        <v>74</v>
      </c>
      <c r="M325">
        <f>_xlfn.XLOOKUP(Tabelle14[[#This Row],[CAT1]],'Code-ID'!$A$3:$A$8,'Code-ID'!$B$3:$B$8,0,0)</f>
        <v>5</v>
      </c>
      <c r="N325">
        <f>_xlfn.XLOOKUP(Tabelle14[[#This Row],[CAT_2]],Tabelle2[KAT2],Tabelle2[C2],0,0)</f>
        <v>6</v>
      </c>
      <c r="O325">
        <v>6</v>
      </c>
      <c r="P325" s="2">
        <v>34</v>
      </c>
      <c r="Q325" s="2" t="str">
        <f>_xlfn.CONCAT(Tabelle14[[#This Row],[CODE]]," - ",Tabelle14[[#This Row],[ABB]])</f>
        <v>5606 - commuters_over_150km</v>
      </c>
    </row>
    <row r="326" spans="1:17" x14ac:dyDescent="0.3">
      <c r="A326" t="str">
        <f>_xlfn.CONCAT(Tabelle14[[#This Row],[C1]],Tabelle14[[#This Row],[C2]],IF(Tabelle14[[#This Row],[C3]]&lt;=9,_xlfn.CONCAT(0,Tabelle14[[#This Row],[C3]]),Tabelle14[[#This Row],[C3]]))</f>
        <v>5607</v>
      </c>
      <c r="B326" t="s">
        <v>1216</v>
      </c>
      <c r="C326" s="15" t="s">
        <v>1521</v>
      </c>
      <c r="D326" t="s">
        <v>48</v>
      </c>
      <c r="E326" s="4" t="s">
        <v>47</v>
      </c>
      <c r="F326" t="s">
        <v>1586</v>
      </c>
      <c r="G326" t="s">
        <v>1588</v>
      </c>
      <c r="H326" s="11">
        <v>43830</v>
      </c>
      <c r="I326" s="11">
        <v>45777</v>
      </c>
      <c r="J326" s="4" t="s">
        <v>813</v>
      </c>
      <c r="K326"/>
      <c r="L326" s="12" t="s">
        <v>74</v>
      </c>
      <c r="M326">
        <f>_xlfn.XLOOKUP(Tabelle14[[#This Row],[CAT1]],'Code-ID'!$A$3:$A$8,'Code-ID'!$B$3:$B$8,0,0)</f>
        <v>5</v>
      </c>
      <c r="N326">
        <f>_xlfn.XLOOKUP(Tabelle14[[#This Row],[CAT_2]],Tabelle2[KAT2],Tabelle2[C2],0,0)</f>
        <v>6</v>
      </c>
      <c r="O326">
        <v>7</v>
      </c>
      <c r="P326" s="2">
        <v>34</v>
      </c>
      <c r="Q326" s="2" t="str">
        <f>_xlfn.CONCAT(Tabelle14[[#This Row],[CODE]]," - ",Tabelle14[[#This Row],[ABB]])</f>
        <v>5607 - commuters_over_300km</v>
      </c>
    </row>
    <row r="327" spans="1:17" x14ac:dyDescent="0.3">
      <c r="A327" t="str">
        <f>_xlfn.CONCAT(Tabelle14[[#This Row],[C1]],Tabelle14[[#This Row],[C2]],IF(Tabelle14[[#This Row],[C3]]&lt;=9,_xlfn.CONCAT(0,Tabelle14[[#This Row],[C3]]),Tabelle14[[#This Row],[C3]]))</f>
        <v>5701</v>
      </c>
      <c r="B327" t="s">
        <v>1217</v>
      </c>
      <c r="C327" s="15" t="s">
        <v>1522</v>
      </c>
      <c r="D327" t="s">
        <v>1571</v>
      </c>
      <c r="E327" s="4" t="s">
        <v>47</v>
      </c>
      <c r="F327" t="s">
        <v>1586</v>
      </c>
      <c r="G327" t="s">
        <v>1587</v>
      </c>
      <c r="H327" s="11">
        <v>44561</v>
      </c>
      <c r="I327" s="11">
        <v>45777</v>
      </c>
      <c r="J327" s="4" t="s">
        <v>813</v>
      </c>
      <c r="K327"/>
      <c r="L327" s="12" t="s">
        <v>74</v>
      </c>
      <c r="M327">
        <f>_xlfn.XLOOKUP(Tabelle14[[#This Row],[CAT1]],'Code-ID'!$A$3:$A$8,'Code-ID'!$B$3:$B$8,0,0)</f>
        <v>5</v>
      </c>
      <c r="N327">
        <f>_xlfn.XLOOKUP(Tabelle14[[#This Row],[CAT_2]],Tabelle2[KAT2],Tabelle2[C2],0,0)</f>
        <v>7</v>
      </c>
      <c r="O327">
        <v>1</v>
      </c>
      <c r="P327" s="2">
        <v>34</v>
      </c>
      <c r="Q327" s="2" t="str">
        <f>_xlfn.CONCAT(Tabelle14[[#This Row],[CODE]]," - ",Tabelle14[[#This Row],[ABB]])</f>
        <v>5701 - accommodation_capacity</v>
      </c>
    </row>
    <row r="328" spans="1:17" x14ac:dyDescent="0.3">
      <c r="A328" t="str">
        <f>_xlfn.CONCAT(Tabelle14[[#This Row],[C1]],Tabelle14[[#This Row],[C2]],IF(Tabelle14[[#This Row],[C3]]&lt;=9,_xlfn.CONCAT(0,Tabelle14[[#This Row],[C3]]),Tabelle14[[#This Row],[C3]]))</f>
        <v>5702</v>
      </c>
      <c r="B328" t="s">
        <v>1218</v>
      </c>
      <c r="C328" s="15" t="s">
        <v>1523</v>
      </c>
      <c r="D328" t="s">
        <v>1570</v>
      </c>
      <c r="E328" s="4" t="s">
        <v>47</v>
      </c>
      <c r="F328" t="s">
        <v>1586</v>
      </c>
      <c r="G328" t="s">
        <v>1587</v>
      </c>
      <c r="H328" s="11">
        <v>44561</v>
      </c>
      <c r="I328" s="11">
        <v>45777</v>
      </c>
      <c r="J328" s="4" t="s">
        <v>813</v>
      </c>
      <c r="K328"/>
      <c r="L328" s="12" t="s">
        <v>74</v>
      </c>
      <c r="M328">
        <f>_xlfn.XLOOKUP(Tabelle14[[#This Row],[CAT1]],'Code-ID'!$A$3:$A$8,'Code-ID'!$B$3:$B$8,0,0)</f>
        <v>5</v>
      </c>
      <c r="N328">
        <f>_xlfn.XLOOKUP(Tabelle14[[#This Row],[CAT_2]],Tabelle2[KAT2],Tabelle2[C2],0,0)</f>
        <v>7</v>
      </c>
      <c r="O328">
        <v>2</v>
      </c>
      <c r="P328" s="2">
        <v>34</v>
      </c>
      <c r="Q328" s="2" t="str">
        <f>_xlfn.CONCAT(Tabelle14[[#This Row],[CODE]]," - ",Tabelle14[[#This Row],[ABB]])</f>
        <v>5702 - overnight_stays</v>
      </c>
    </row>
    <row r="329" spans="1:17" x14ac:dyDescent="0.3">
      <c r="A329" s="14" t="str">
        <f>_xlfn.CONCAT(Tabelle14[[#This Row],[C1]],Tabelle14[[#This Row],[C2]],IF(Tabelle14[[#This Row],[C3]]&lt;=9,_xlfn.CONCAT(0,Tabelle14[[#This Row],[C3]]),Tabelle14[[#This Row],[C3]]))</f>
        <v>5703</v>
      </c>
      <c r="B329" s="14" t="s">
        <v>1219</v>
      </c>
      <c r="C329" s="15" t="s">
        <v>1524</v>
      </c>
      <c r="D329" t="s">
        <v>72</v>
      </c>
      <c r="E329" s="4" t="s">
        <v>47</v>
      </c>
      <c r="F329" t="s">
        <v>1586</v>
      </c>
      <c r="G329" t="s">
        <v>1587</v>
      </c>
      <c r="H329" s="11">
        <v>44926</v>
      </c>
      <c r="I329" s="11">
        <v>45777</v>
      </c>
      <c r="J329" t="s">
        <v>1609</v>
      </c>
      <c r="K329"/>
      <c r="L329" s="12" t="s">
        <v>74</v>
      </c>
      <c r="M329">
        <f>_xlfn.XLOOKUP(Tabelle14[[#This Row],[CAT1]],'Code-ID'!$A$3:$A$8,'Code-ID'!$B$3:$B$8,0,0)</f>
        <v>5</v>
      </c>
      <c r="N329">
        <f>_xlfn.XLOOKUP(Tabelle14[[#This Row],[CAT_2]],Tabelle2[KAT2],Tabelle2[C2],0,0)</f>
        <v>7</v>
      </c>
      <c r="O329">
        <v>3</v>
      </c>
      <c r="P329" s="2">
        <v>22</v>
      </c>
      <c r="Q329" s="2" t="str">
        <f>_xlfn.CONCAT(Tabelle14[[#This Row],[CODE]]," - ",Tabelle14[[#This Row],[ABB]])</f>
        <v>5703 - international_guests</v>
      </c>
    </row>
    <row r="330" spans="1:17" x14ac:dyDescent="0.3">
      <c r="A330" t="str">
        <f>_xlfn.CONCAT(Tabelle14[[#This Row],[C1]],Tabelle14[[#This Row],[C2]],IF(Tabelle14[[#This Row],[C3]]&lt;=9,_xlfn.CONCAT(0,Tabelle14[[#This Row],[C3]]),Tabelle14[[#This Row],[C3]]))</f>
        <v>5704</v>
      </c>
      <c r="B330" t="s">
        <v>1220</v>
      </c>
      <c r="C330" s="15" t="s">
        <v>1525</v>
      </c>
      <c r="D330" t="s">
        <v>1569</v>
      </c>
      <c r="E330" s="4" t="s">
        <v>47</v>
      </c>
      <c r="F330" t="s">
        <v>1586</v>
      </c>
      <c r="G330" t="s">
        <v>1587</v>
      </c>
      <c r="H330" s="11">
        <v>44561</v>
      </c>
      <c r="I330" s="11">
        <v>45777</v>
      </c>
      <c r="J330" s="4" t="s">
        <v>813</v>
      </c>
      <c r="K330"/>
      <c r="L330" s="12" t="s">
        <v>74</v>
      </c>
      <c r="M330">
        <f>_xlfn.XLOOKUP(Tabelle14[[#This Row],[CAT1]],'Code-ID'!$A$3:$A$8,'Code-ID'!$B$3:$B$8,0,0)</f>
        <v>5</v>
      </c>
      <c r="N330">
        <f>_xlfn.XLOOKUP(Tabelle14[[#This Row],[CAT_2]],Tabelle2[KAT2],Tabelle2[C2],0,0)</f>
        <v>7</v>
      </c>
      <c r="O330">
        <v>4</v>
      </c>
      <c r="P330" s="2">
        <v>34</v>
      </c>
      <c r="Q330" s="2" t="str">
        <f>_xlfn.CONCAT(Tabelle14[[#This Row],[CODE]]," - ",Tabelle14[[#This Row],[ABB]])</f>
        <v>5704 - average_length_of_stay</v>
      </c>
    </row>
    <row r="331" spans="1:17" x14ac:dyDescent="0.3">
      <c r="A331" s="3" t="str">
        <f>_xlfn.CONCAT(Tabelle14[[#This Row],[C1]],Tabelle14[[#This Row],[C2]],IF(Tabelle14[[#This Row],[C3]]&lt;=9,_xlfn.CONCAT(0,Tabelle14[[#This Row],[C3]]),Tabelle14[[#This Row],[C3]]))</f>
        <v>5801</v>
      </c>
      <c r="B331" s="3" t="s">
        <v>977</v>
      </c>
      <c r="C331" s="4"/>
      <c r="D331" s="4" t="s">
        <v>57</v>
      </c>
      <c r="E331" s="4" t="s">
        <v>47</v>
      </c>
      <c r="F331" s="4" t="s">
        <v>1586</v>
      </c>
      <c r="G331" s="4" t="s">
        <v>59</v>
      </c>
      <c r="H331" s="11">
        <v>44926</v>
      </c>
      <c r="I331" s="4"/>
      <c r="J331" s="4" t="s">
        <v>813</v>
      </c>
      <c r="K331" s="4"/>
      <c r="L331" s="4" t="s">
        <v>82</v>
      </c>
      <c r="M331" s="19">
        <f>_xlfn.XLOOKUP(Tabelle14[[#This Row],[CAT1]],'Code-ID'!$A$3:$A$8,'Code-ID'!$B$3:$B$8,0,0)</f>
        <v>5</v>
      </c>
      <c r="N331" s="4">
        <f>_xlfn.XLOOKUP(Tabelle14[[#This Row],[CAT_2]],Tabelle2[KAT2],Tabelle2[C2],0,0)</f>
        <v>8</v>
      </c>
      <c r="O331" s="4">
        <v>1</v>
      </c>
      <c r="P331" s="2">
        <v>12</v>
      </c>
      <c r="Q331" s="2" t="str">
        <f>_xlfn.CONCAT(Tabelle14[[#This Row],[CODE]]," - ",Tabelle14[[#This Row],[ABB]])</f>
        <v>5801 - SR_KMperUSER</v>
      </c>
    </row>
    <row r="332" spans="1:17" x14ac:dyDescent="0.3">
      <c r="A332" s="3" t="str">
        <f>_xlfn.CONCAT(Tabelle14[[#This Row],[C1]],Tabelle14[[#This Row],[C2]],IF(Tabelle14[[#This Row],[C3]]&lt;=9,_xlfn.CONCAT(0,Tabelle14[[#This Row],[C3]]),Tabelle14[[#This Row],[C3]]))</f>
        <v>5802</v>
      </c>
      <c r="B332" s="3" t="s">
        <v>978</v>
      </c>
      <c r="C332" s="4"/>
      <c r="D332" s="4" t="s">
        <v>57</v>
      </c>
      <c r="E332" s="4" t="s">
        <v>47</v>
      </c>
      <c r="F332" s="4" t="s">
        <v>1586</v>
      </c>
      <c r="G332" s="4" t="s">
        <v>59</v>
      </c>
      <c r="H332" s="11">
        <v>44926</v>
      </c>
      <c r="I332" s="4"/>
      <c r="J332" s="4" t="s">
        <v>813</v>
      </c>
      <c r="K332" s="4"/>
      <c r="L332" s="4" t="s">
        <v>82</v>
      </c>
      <c r="M332" s="19">
        <f>_xlfn.XLOOKUP(Tabelle14[[#This Row],[CAT1]],'Code-ID'!$A$3:$A$8,'Code-ID'!$B$3:$B$8,0,0)</f>
        <v>5</v>
      </c>
      <c r="N332" s="4">
        <f>_xlfn.XLOOKUP(Tabelle14[[#This Row],[CAT_2]],Tabelle2[KAT2],Tabelle2[C2],0,0)</f>
        <v>8</v>
      </c>
      <c r="O332" s="4">
        <v>2</v>
      </c>
      <c r="P332" s="2">
        <v>12</v>
      </c>
      <c r="Q332" s="2" t="str">
        <f>_xlfn.CONCAT(Tabelle14[[#This Row],[CODE]]," - ",Tabelle14[[#This Row],[ABB]])</f>
        <v>5802 - SR_KMperTRIP</v>
      </c>
    </row>
    <row r="333" spans="1:17" x14ac:dyDescent="0.3">
      <c r="A333" s="3" t="str">
        <f>_xlfn.CONCAT(Tabelle14[[#This Row],[C1]],Tabelle14[[#This Row],[C2]],IF(Tabelle14[[#This Row],[C3]]&lt;=9,_xlfn.CONCAT(0,Tabelle14[[#This Row],[C3]]),Tabelle14[[#This Row],[C3]]))</f>
        <v>5803</v>
      </c>
      <c r="B333" s="3" t="s">
        <v>979</v>
      </c>
      <c r="C333" s="4"/>
      <c r="D333" s="4" t="s">
        <v>1568</v>
      </c>
      <c r="E333" s="4" t="s">
        <v>47</v>
      </c>
      <c r="F333" s="4" t="s">
        <v>1586</v>
      </c>
      <c r="G333" s="4" t="s">
        <v>59</v>
      </c>
      <c r="H333" s="11">
        <v>44926</v>
      </c>
      <c r="I333" s="4"/>
      <c r="J333" s="4" t="s">
        <v>813</v>
      </c>
      <c r="K333" s="4"/>
      <c r="L333" s="4" t="s">
        <v>82</v>
      </c>
      <c r="M333" s="19">
        <f>_xlfn.XLOOKUP(Tabelle14[[#This Row],[CAT1]],'Code-ID'!$A$3:$A$8,'Code-ID'!$B$3:$B$8,0,0)</f>
        <v>5</v>
      </c>
      <c r="N333" s="4">
        <f>_xlfn.XLOOKUP(Tabelle14[[#This Row],[CAT_2]],Tabelle2[KAT2],Tabelle2[C2],0,0)</f>
        <v>8</v>
      </c>
      <c r="O333" s="4">
        <v>3</v>
      </c>
      <c r="P333" s="2">
        <v>12</v>
      </c>
      <c r="Q333" s="2" t="str">
        <f>_xlfn.CONCAT(Tabelle14[[#This Row],[CODE]]," - ",Tabelle14[[#This Row],[ABB]])</f>
        <v>5803 - SR_TRIPSperUSER</v>
      </c>
    </row>
    <row r="334" spans="1:17" x14ac:dyDescent="0.3">
      <c r="A334" s="3" t="str">
        <f>_xlfn.CONCAT(Tabelle14[[#This Row],[C1]],Tabelle14[[#This Row],[C2]],IF(Tabelle14[[#This Row],[C3]]&lt;=9,_xlfn.CONCAT(0,Tabelle14[[#This Row],[C3]]),Tabelle14[[#This Row],[C3]]))</f>
        <v>5804</v>
      </c>
      <c r="B334" s="3" t="s">
        <v>13</v>
      </c>
      <c r="C334" s="4" t="s">
        <v>1526</v>
      </c>
      <c r="D334" s="4" t="s">
        <v>57</v>
      </c>
      <c r="E334" s="4" t="s">
        <v>47</v>
      </c>
      <c r="F334" s="4" t="s">
        <v>1586</v>
      </c>
      <c r="G334" s="4" t="s">
        <v>59</v>
      </c>
      <c r="H334" s="11">
        <v>44926</v>
      </c>
      <c r="I334" s="4"/>
      <c r="J334" s="4" t="s">
        <v>813</v>
      </c>
      <c r="K334" s="4"/>
      <c r="L334" s="4" t="s">
        <v>82</v>
      </c>
      <c r="M334" s="19">
        <f>_xlfn.XLOOKUP(Tabelle14[[#This Row],[CAT1]],'Code-ID'!$A$3:$A$8,'Code-ID'!$B$3:$B$8,0,0)</f>
        <v>5</v>
      </c>
      <c r="N334" s="4">
        <f>_xlfn.XLOOKUP(Tabelle14[[#This Row],[CAT_2]],Tabelle2[KAT2],Tabelle2[C2],0,0)</f>
        <v>8</v>
      </c>
      <c r="O334" s="4">
        <v>4</v>
      </c>
      <c r="P334" s="2">
        <v>12</v>
      </c>
      <c r="Q334" s="2" t="str">
        <f>_xlfn.CONCAT(Tabelle14[[#This Row],[CODE]]," - ",Tabelle14[[#This Row],[ABB]])</f>
        <v>5804 - TOTAL_KM</v>
      </c>
    </row>
    <row r="335" spans="1:17" x14ac:dyDescent="0.3">
      <c r="A335" s="3" t="str">
        <f>_xlfn.CONCAT(Tabelle14[[#This Row],[C1]],Tabelle14[[#This Row],[C2]],IF(Tabelle14[[#This Row],[C3]]&lt;=9,_xlfn.CONCAT(0,Tabelle14[[#This Row],[C3]]),Tabelle14[[#This Row],[C3]]))</f>
        <v>5805</v>
      </c>
      <c r="B335" s="3" t="s">
        <v>14</v>
      </c>
      <c r="C335" s="4" t="s">
        <v>1527</v>
      </c>
      <c r="D335" s="4" t="s">
        <v>1551</v>
      </c>
      <c r="E335" s="4" t="s">
        <v>47</v>
      </c>
      <c r="F335" s="4" t="s">
        <v>1586</v>
      </c>
      <c r="G335" s="4" t="s">
        <v>59</v>
      </c>
      <c r="H335" s="11">
        <v>44926</v>
      </c>
      <c r="I335" s="4"/>
      <c r="J335" s="4" t="s">
        <v>813</v>
      </c>
      <c r="K335" s="4"/>
      <c r="L335" s="4" t="s">
        <v>82</v>
      </c>
      <c r="M335" s="19">
        <f>_xlfn.XLOOKUP(Tabelle14[[#This Row],[CAT1]],'Code-ID'!$A$3:$A$8,'Code-ID'!$B$3:$B$8,0,0)</f>
        <v>5</v>
      </c>
      <c r="N335" s="4">
        <f>_xlfn.XLOOKUP(Tabelle14[[#This Row],[CAT_2]],Tabelle2[KAT2],Tabelle2[C2],0,0)</f>
        <v>8</v>
      </c>
      <c r="O335" s="4">
        <v>5</v>
      </c>
      <c r="P335" s="2">
        <v>12</v>
      </c>
      <c r="Q335" s="2" t="str">
        <f>_xlfn.CONCAT(Tabelle14[[#This Row],[CODE]]," - ",Tabelle14[[#This Row],[ABB]])</f>
        <v>5805 - N_TRIPS</v>
      </c>
    </row>
    <row r="336" spans="1:17" x14ac:dyDescent="0.3">
      <c r="A336" s="3" t="str">
        <f>_xlfn.CONCAT(Tabelle14[[#This Row],[C1]],Tabelle14[[#This Row],[C2]],IF(Tabelle14[[#This Row],[C3]]&lt;=9,_xlfn.CONCAT(0,Tabelle14[[#This Row],[C3]]),Tabelle14[[#This Row],[C3]]))</f>
        <v>5806</v>
      </c>
      <c r="B336" s="3" t="s">
        <v>15</v>
      </c>
      <c r="C336" s="4"/>
      <c r="D336" s="4" t="s">
        <v>1554</v>
      </c>
      <c r="E336" s="4" t="s">
        <v>47</v>
      </c>
      <c r="F336" s="4" t="s">
        <v>1586</v>
      </c>
      <c r="G336" s="4" t="s">
        <v>59</v>
      </c>
      <c r="H336" s="11">
        <v>44926</v>
      </c>
      <c r="I336" s="4"/>
      <c r="J336" s="4" t="s">
        <v>813</v>
      </c>
      <c r="K336" s="4"/>
      <c r="L336" s="4" t="s">
        <v>82</v>
      </c>
      <c r="M336" s="19">
        <f>_xlfn.XLOOKUP(Tabelle14[[#This Row],[CAT1]],'Code-ID'!$A$3:$A$8,'Code-ID'!$B$3:$B$8,0,0)</f>
        <v>5</v>
      </c>
      <c r="N336" s="4">
        <f>_xlfn.XLOOKUP(Tabelle14[[#This Row],[CAT_2]],Tabelle2[KAT2],Tabelle2[C2],0,0)</f>
        <v>8</v>
      </c>
      <c r="O336" s="4">
        <v>6</v>
      </c>
      <c r="P336" s="2">
        <v>12</v>
      </c>
      <c r="Q336" s="2" t="str">
        <f>_xlfn.CONCAT(Tabelle14[[#This Row],[CODE]]," - ",Tabelle14[[#This Row],[ABB]])</f>
        <v>5806 - N_T_MALE</v>
      </c>
    </row>
    <row r="337" spans="1:17" x14ac:dyDescent="0.3">
      <c r="A337" s="3" t="str">
        <f>_xlfn.CONCAT(Tabelle14[[#This Row],[C1]],Tabelle14[[#This Row],[C2]],IF(Tabelle14[[#This Row],[C3]]&lt;=9,_xlfn.CONCAT(0,Tabelle14[[#This Row],[C3]]),Tabelle14[[#This Row],[C3]]))</f>
        <v>5807</v>
      </c>
      <c r="B337" s="3" t="s">
        <v>16</v>
      </c>
      <c r="C337" s="4"/>
      <c r="D337" s="4" t="s">
        <v>1554</v>
      </c>
      <c r="E337" s="4" t="s">
        <v>47</v>
      </c>
      <c r="F337" s="4" t="s">
        <v>1586</v>
      </c>
      <c r="G337" s="4" t="s">
        <v>59</v>
      </c>
      <c r="H337" s="11">
        <v>44926</v>
      </c>
      <c r="I337" s="4"/>
      <c r="J337" s="4" t="s">
        <v>813</v>
      </c>
      <c r="K337" s="4"/>
      <c r="L337" s="4" t="s">
        <v>82</v>
      </c>
      <c r="M337" s="19">
        <f>_xlfn.XLOOKUP(Tabelle14[[#This Row],[CAT1]],'Code-ID'!$A$3:$A$8,'Code-ID'!$B$3:$B$8,0,0)</f>
        <v>5</v>
      </c>
      <c r="N337" s="4">
        <f>_xlfn.XLOOKUP(Tabelle14[[#This Row],[CAT_2]],Tabelle2[KAT2],Tabelle2[C2],0,0)</f>
        <v>8</v>
      </c>
      <c r="O337" s="4">
        <v>7</v>
      </c>
      <c r="P337" s="2">
        <v>12</v>
      </c>
      <c r="Q337" s="2" t="str">
        <f>_xlfn.CONCAT(Tabelle14[[#This Row],[CODE]]," - ",Tabelle14[[#This Row],[ABB]])</f>
        <v>5807 - N_T_FEMALE</v>
      </c>
    </row>
    <row r="338" spans="1:17" x14ac:dyDescent="0.3">
      <c r="A338" s="3" t="str">
        <f>_xlfn.CONCAT(Tabelle14[[#This Row],[C1]],Tabelle14[[#This Row],[C2]],IF(Tabelle14[[#This Row],[C3]]&lt;=9,_xlfn.CONCAT(0,Tabelle14[[#This Row],[C3]]),Tabelle14[[#This Row],[C3]]))</f>
        <v>5808</v>
      </c>
      <c r="B338" s="3" t="s">
        <v>17</v>
      </c>
      <c r="C338" s="4"/>
      <c r="D338" s="4" t="s">
        <v>1554</v>
      </c>
      <c r="E338" s="4" t="s">
        <v>47</v>
      </c>
      <c r="F338" s="4" t="s">
        <v>1586</v>
      </c>
      <c r="G338" s="4" t="s">
        <v>59</v>
      </c>
      <c r="H338" s="11">
        <v>44926</v>
      </c>
      <c r="I338" s="4"/>
      <c r="J338" s="4" t="s">
        <v>813</v>
      </c>
      <c r="K338" s="4"/>
      <c r="L338" s="4" t="s">
        <v>82</v>
      </c>
      <c r="M338" s="19">
        <f>_xlfn.XLOOKUP(Tabelle14[[#This Row],[CAT1]],'Code-ID'!$A$3:$A$8,'Code-ID'!$B$3:$B$8,0,0)</f>
        <v>5</v>
      </c>
      <c r="N338" s="4">
        <f>_xlfn.XLOOKUP(Tabelle14[[#This Row],[CAT_2]],Tabelle2[KAT2],Tabelle2[C2],0,0)</f>
        <v>8</v>
      </c>
      <c r="O338" s="4">
        <v>8</v>
      </c>
      <c r="P338" s="2">
        <v>12</v>
      </c>
      <c r="Q338" s="2" t="str">
        <f>_xlfn.CONCAT(Tabelle14[[#This Row],[CODE]]," - ",Tabelle14[[#This Row],[ABB]])</f>
        <v>5808 - N_T_UNKNOW</v>
      </c>
    </row>
    <row r="339" spans="1:17" x14ac:dyDescent="0.3">
      <c r="A339" s="3" t="str">
        <f>_xlfn.CONCAT(Tabelle14[[#This Row],[C1]],Tabelle14[[#This Row],[C2]],IF(Tabelle14[[#This Row],[C3]]&lt;=9,_xlfn.CONCAT(0,Tabelle14[[#This Row],[C3]]),Tabelle14[[#This Row],[C3]]))</f>
        <v>5809</v>
      </c>
      <c r="B339" s="3" t="s">
        <v>18</v>
      </c>
      <c r="C339" s="4"/>
      <c r="D339" s="4" t="s">
        <v>1554</v>
      </c>
      <c r="E339" s="4" t="s">
        <v>47</v>
      </c>
      <c r="F339" s="4" t="s">
        <v>1586</v>
      </c>
      <c r="G339" s="4" t="s">
        <v>59</v>
      </c>
      <c r="H339" s="11">
        <v>44926</v>
      </c>
      <c r="I339" s="4"/>
      <c r="J339" s="4" t="s">
        <v>813</v>
      </c>
      <c r="K339" s="4"/>
      <c r="L339" s="4" t="s">
        <v>82</v>
      </c>
      <c r="M339" s="19">
        <f>_xlfn.XLOOKUP(Tabelle14[[#This Row],[CAT1]],'Code-ID'!$A$3:$A$8,'Code-ID'!$B$3:$B$8,0,0)</f>
        <v>5</v>
      </c>
      <c r="N339" s="4">
        <f>_xlfn.XLOOKUP(Tabelle14[[#This Row],[CAT_2]],Tabelle2[KAT2],Tabelle2[C2],0,0)</f>
        <v>8</v>
      </c>
      <c r="O339" s="4">
        <v>9</v>
      </c>
      <c r="P339" s="2">
        <v>12</v>
      </c>
      <c r="Q339" s="2" t="str">
        <f>_xlfn.CONCAT(Tabelle14[[#This Row],[CODE]]," - ",Tabelle14[[#This Row],[ABB]])</f>
        <v>5809 - N_T_0_17</v>
      </c>
    </row>
    <row r="340" spans="1:17" x14ac:dyDescent="0.3">
      <c r="A340" s="3" t="str">
        <f>_xlfn.CONCAT(Tabelle14[[#This Row],[C1]],Tabelle14[[#This Row],[C2]],IF(Tabelle14[[#This Row],[C3]]&lt;=9,_xlfn.CONCAT(0,Tabelle14[[#This Row],[C3]]),Tabelle14[[#This Row],[C3]]))</f>
        <v>5810</v>
      </c>
      <c r="B340" s="3" t="s">
        <v>19</v>
      </c>
      <c r="C340" s="4"/>
      <c r="D340" s="4" t="s">
        <v>1554</v>
      </c>
      <c r="E340" s="4" t="s">
        <v>47</v>
      </c>
      <c r="F340" s="4" t="s">
        <v>1586</v>
      </c>
      <c r="G340" s="4" t="s">
        <v>59</v>
      </c>
      <c r="H340" s="11">
        <v>44926</v>
      </c>
      <c r="I340" s="4"/>
      <c r="J340" s="4" t="s">
        <v>813</v>
      </c>
      <c r="K340" s="4"/>
      <c r="L340" s="4" t="s">
        <v>82</v>
      </c>
      <c r="M340" s="19">
        <f>_xlfn.XLOOKUP(Tabelle14[[#This Row],[CAT1]],'Code-ID'!$A$3:$A$8,'Code-ID'!$B$3:$B$8,0,0)</f>
        <v>5</v>
      </c>
      <c r="N340" s="4">
        <f>_xlfn.XLOOKUP(Tabelle14[[#This Row],[CAT_2]],Tabelle2[KAT2],Tabelle2[C2],0,0)</f>
        <v>8</v>
      </c>
      <c r="O340" s="4">
        <v>10</v>
      </c>
      <c r="P340" s="2">
        <v>12</v>
      </c>
      <c r="Q340" s="2" t="str">
        <f>_xlfn.CONCAT(Tabelle14[[#This Row],[CODE]]," - ",Tabelle14[[#This Row],[ABB]])</f>
        <v>5810 - N_T_18_25</v>
      </c>
    </row>
    <row r="341" spans="1:17" x14ac:dyDescent="0.3">
      <c r="A341" s="3" t="str">
        <f>_xlfn.CONCAT(Tabelle14[[#This Row],[C1]],Tabelle14[[#This Row],[C2]],IF(Tabelle14[[#This Row],[C3]]&lt;=9,_xlfn.CONCAT(0,Tabelle14[[#This Row],[C3]]),Tabelle14[[#This Row],[C3]]))</f>
        <v>5811</v>
      </c>
      <c r="B341" s="3" t="s">
        <v>20</v>
      </c>
      <c r="C341" s="4"/>
      <c r="D341" s="4" t="s">
        <v>1554</v>
      </c>
      <c r="E341" s="4" t="s">
        <v>47</v>
      </c>
      <c r="F341" s="4" t="s">
        <v>1586</v>
      </c>
      <c r="G341" s="4" t="s">
        <v>59</v>
      </c>
      <c r="H341" s="11">
        <v>44926</v>
      </c>
      <c r="I341" s="4"/>
      <c r="J341" s="4" t="s">
        <v>813</v>
      </c>
      <c r="K341" s="4"/>
      <c r="L341" s="4" t="s">
        <v>82</v>
      </c>
      <c r="M341" s="19">
        <f>_xlfn.XLOOKUP(Tabelle14[[#This Row],[CAT1]],'Code-ID'!$A$3:$A$8,'Code-ID'!$B$3:$B$8,0,0)</f>
        <v>5</v>
      </c>
      <c r="N341" s="4">
        <f>_xlfn.XLOOKUP(Tabelle14[[#This Row],[CAT_2]],Tabelle2[KAT2],Tabelle2[C2],0,0)</f>
        <v>8</v>
      </c>
      <c r="O341" s="4">
        <v>11</v>
      </c>
      <c r="P341" s="2">
        <v>12</v>
      </c>
      <c r="Q341" s="2" t="str">
        <f>_xlfn.CONCAT(Tabelle14[[#This Row],[CODE]]," - ",Tabelle14[[#This Row],[ABB]])</f>
        <v>5811 - N_T_26_35</v>
      </c>
    </row>
    <row r="342" spans="1:17" x14ac:dyDescent="0.3">
      <c r="A342" s="3" t="str">
        <f>_xlfn.CONCAT(Tabelle14[[#This Row],[C1]],Tabelle14[[#This Row],[C2]],IF(Tabelle14[[#This Row],[C3]]&lt;=9,_xlfn.CONCAT(0,Tabelle14[[#This Row],[C3]]),Tabelle14[[#This Row],[C3]]))</f>
        <v>5812</v>
      </c>
      <c r="B342" s="3" t="s">
        <v>21</v>
      </c>
      <c r="C342" s="4"/>
      <c r="D342" s="4" t="s">
        <v>1554</v>
      </c>
      <c r="E342" s="4" t="s">
        <v>47</v>
      </c>
      <c r="F342" s="4" t="s">
        <v>1586</v>
      </c>
      <c r="G342" s="4" t="s">
        <v>59</v>
      </c>
      <c r="H342" s="11">
        <v>44926</v>
      </c>
      <c r="I342" s="4"/>
      <c r="J342" s="4" t="s">
        <v>813</v>
      </c>
      <c r="K342" s="4"/>
      <c r="L342" s="4" t="s">
        <v>82</v>
      </c>
      <c r="M342" s="19">
        <f>_xlfn.XLOOKUP(Tabelle14[[#This Row],[CAT1]],'Code-ID'!$A$3:$A$8,'Code-ID'!$B$3:$B$8,0,0)</f>
        <v>5</v>
      </c>
      <c r="N342" s="4">
        <f>_xlfn.XLOOKUP(Tabelle14[[#This Row],[CAT_2]],Tabelle2[KAT2],Tabelle2[C2],0,0)</f>
        <v>8</v>
      </c>
      <c r="O342" s="4">
        <v>12</v>
      </c>
      <c r="P342" s="2">
        <v>12</v>
      </c>
      <c r="Q342" s="2" t="str">
        <f>_xlfn.CONCAT(Tabelle14[[#This Row],[CODE]]," - ",Tabelle14[[#This Row],[ABB]])</f>
        <v>5812 - N_T_36_50</v>
      </c>
    </row>
    <row r="343" spans="1:17" x14ac:dyDescent="0.3">
      <c r="A343" s="3" t="str">
        <f>_xlfn.CONCAT(Tabelle14[[#This Row],[C1]],Tabelle14[[#This Row],[C2]],IF(Tabelle14[[#This Row],[C3]]&lt;=9,_xlfn.CONCAT(0,Tabelle14[[#This Row],[C3]]),Tabelle14[[#This Row],[C3]]))</f>
        <v>5813</v>
      </c>
      <c r="B343" s="3" t="s">
        <v>22</v>
      </c>
      <c r="C343" s="4"/>
      <c r="D343" s="4" t="s">
        <v>1554</v>
      </c>
      <c r="E343" s="4" t="s">
        <v>47</v>
      </c>
      <c r="F343" s="4" t="s">
        <v>1586</v>
      </c>
      <c r="G343" s="4" t="s">
        <v>59</v>
      </c>
      <c r="H343" s="11">
        <v>44926</v>
      </c>
      <c r="I343" s="4"/>
      <c r="J343" s="4" t="s">
        <v>813</v>
      </c>
      <c r="K343" s="4"/>
      <c r="L343" s="4" t="s">
        <v>82</v>
      </c>
      <c r="M343" s="19">
        <f>_xlfn.XLOOKUP(Tabelle14[[#This Row],[CAT1]],'Code-ID'!$A$3:$A$8,'Code-ID'!$B$3:$B$8,0,0)</f>
        <v>5</v>
      </c>
      <c r="N343" s="4">
        <f>_xlfn.XLOOKUP(Tabelle14[[#This Row],[CAT_2]],Tabelle2[KAT2],Tabelle2[C2],0,0)</f>
        <v>8</v>
      </c>
      <c r="O343" s="4">
        <v>13</v>
      </c>
      <c r="P343" s="2">
        <v>12</v>
      </c>
      <c r="Q343" s="2" t="str">
        <f>_xlfn.CONCAT(Tabelle14[[#This Row],[CODE]]," - ",Tabelle14[[#This Row],[ABB]])</f>
        <v>5813 - N_T_51_60</v>
      </c>
    </row>
    <row r="344" spans="1:17" x14ac:dyDescent="0.3">
      <c r="A344" s="3" t="str">
        <f>_xlfn.CONCAT(Tabelle14[[#This Row],[C1]],Tabelle14[[#This Row],[C2]],IF(Tabelle14[[#This Row],[C3]]&lt;=9,_xlfn.CONCAT(0,Tabelle14[[#This Row],[C3]]),Tabelle14[[#This Row],[C3]]))</f>
        <v>5814</v>
      </c>
      <c r="B344" s="3" t="s">
        <v>23</v>
      </c>
      <c r="C344" s="4"/>
      <c r="D344" s="4" t="s">
        <v>1554</v>
      </c>
      <c r="E344" s="4" t="s">
        <v>47</v>
      </c>
      <c r="F344" s="4" t="s">
        <v>1586</v>
      </c>
      <c r="G344" s="4" t="s">
        <v>59</v>
      </c>
      <c r="H344" s="11">
        <v>44926</v>
      </c>
      <c r="I344" s="4"/>
      <c r="J344" s="4" t="s">
        <v>813</v>
      </c>
      <c r="K344" s="4"/>
      <c r="L344" s="4" t="s">
        <v>82</v>
      </c>
      <c r="M344" s="19">
        <f>_xlfn.XLOOKUP(Tabelle14[[#This Row],[CAT1]],'Code-ID'!$A$3:$A$8,'Code-ID'!$B$3:$B$8,0,0)</f>
        <v>5</v>
      </c>
      <c r="N344" s="4">
        <f>_xlfn.XLOOKUP(Tabelle14[[#This Row],[CAT_2]],Tabelle2[KAT2],Tabelle2[C2],0,0)</f>
        <v>8</v>
      </c>
      <c r="O344" s="4">
        <v>14</v>
      </c>
      <c r="P344" s="2">
        <v>12</v>
      </c>
      <c r="Q344" s="2" t="str">
        <f>_xlfn.CONCAT(Tabelle14[[#This Row],[CODE]]," - ",Tabelle14[[#This Row],[ABB]])</f>
        <v>5814 - N_T_61_70</v>
      </c>
    </row>
    <row r="345" spans="1:17" x14ac:dyDescent="0.3">
      <c r="A345" s="3" t="str">
        <f>_xlfn.CONCAT(Tabelle14[[#This Row],[C1]],Tabelle14[[#This Row],[C2]],IF(Tabelle14[[#This Row],[C3]]&lt;=9,_xlfn.CONCAT(0,Tabelle14[[#This Row],[C3]]),Tabelle14[[#This Row],[C3]]))</f>
        <v>5815</v>
      </c>
      <c r="B345" s="3" t="s">
        <v>24</v>
      </c>
      <c r="C345" s="4"/>
      <c r="D345" s="4" t="s">
        <v>1554</v>
      </c>
      <c r="E345" s="4" t="s">
        <v>47</v>
      </c>
      <c r="F345" s="4" t="s">
        <v>1586</v>
      </c>
      <c r="G345" s="4" t="s">
        <v>59</v>
      </c>
      <c r="H345" s="11">
        <v>44926</v>
      </c>
      <c r="I345" s="4"/>
      <c r="J345" s="4" t="s">
        <v>813</v>
      </c>
      <c r="K345" s="4"/>
      <c r="L345" s="4" t="s">
        <v>82</v>
      </c>
      <c r="M345" s="19">
        <f>_xlfn.XLOOKUP(Tabelle14[[#This Row],[CAT1]],'Code-ID'!$A$3:$A$8,'Code-ID'!$B$3:$B$8,0,0)</f>
        <v>5</v>
      </c>
      <c r="N345" s="4">
        <f>_xlfn.XLOOKUP(Tabelle14[[#This Row],[CAT_2]],Tabelle2[KAT2],Tabelle2[C2],0,0)</f>
        <v>8</v>
      </c>
      <c r="O345" s="4">
        <v>15</v>
      </c>
      <c r="P345" s="2">
        <v>12</v>
      </c>
      <c r="Q345" s="2" t="str">
        <f>_xlfn.CONCAT(Tabelle14[[#This Row],[CODE]]," - ",Tabelle14[[#This Row],[ABB]])</f>
        <v>5815 - N_T_71_INF</v>
      </c>
    </row>
    <row r="346" spans="1:17" x14ac:dyDescent="0.3">
      <c r="A346" s="3" t="str">
        <f>_xlfn.CONCAT(Tabelle14[[#This Row],[C1]],Tabelle14[[#This Row],[C2]],IF(Tabelle14[[#This Row],[C3]]&lt;=9,_xlfn.CONCAT(0,Tabelle14[[#This Row],[C3]]),Tabelle14[[#This Row],[C3]]))</f>
        <v>5816</v>
      </c>
      <c r="B346" s="3" t="s">
        <v>25</v>
      </c>
      <c r="C346" s="4"/>
      <c r="D346" s="4" t="s">
        <v>1554</v>
      </c>
      <c r="E346" s="4" t="s">
        <v>47</v>
      </c>
      <c r="F346" s="4" t="s">
        <v>1586</v>
      </c>
      <c r="G346" s="4" t="s">
        <v>59</v>
      </c>
      <c r="H346" s="11">
        <v>44926</v>
      </c>
      <c r="I346" s="4"/>
      <c r="J346" s="4" t="s">
        <v>813</v>
      </c>
      <c r="K346" s="4"/>
      <c r="L346" s="4" t="s">
        <v>82</v>
      </c>
      <c r="M346" s="19">
        <f>_xlfn.XLOOKUP(Tabelle14[[#This Row],[CAT1]],'Code-ID'!$A$3:$A$8,'Code-ID'!$B$3:$B$8,0,0)</f>
        <v>5</v>
      </c>
      <c r="N346" s="4">
        <f>_xlfn.XLOOKUP(Tabelle14[[#This Row],[CAT_2]],Tabelle2[KAT2],Tabelle2[C2],0,0)</f>
        <v>8</v>
      </c>
      <c r="O346" s="4">
        <v>16</v>
      </c>
      <c r="P346" s="2">
        <v>12</v>
      </c>
      <c r="Q346" s="2" t="str">
        <f>_xlfn.CONCAT(Tabelle14[[#This Row],[CODE]]," - ",Tabelle14[[#This Row],[ABB]])</f>
        <v>5816 - N_USERS</v>
      </c>
    </row>
    <row r="347" spans="1:17" x14ac:dyDescent="0.3">
      <c r="A347" s="3" t="str">
        <f>_xlfn.CONCAT(Tabelle14[[#This Row],[C1]],Tabelle14[[#This Row],[C2]],IF(Tabelle14[[#This Row],[C3]]&lt;=9,_xlfn.CONCAT(0,Tabelle14[[#This Row],[C3]]),Tabelle14[[#This Row],[C3]]))</f>
        <v>5817</v>
      </c>
      <c r="B347" s="3" t="s">
        <v>26</v>
      </c>
      <c r="C347" s="4"/>
      <c r="D347" s="4" t="s">
        <v>1554</v>
      </c>
      <c r="E347" s="4" t="s">
        <v>47</v>
      </c>
      <c r="F347" s="4" t="s">
        <v>1586</v>
      </c>
      <c r="G347" s="4" t="s">
        <v>59</v>
      </c>
      <c r="H347" s="11">
        <v>44926</v>
      </c>
      <c r="I347" s="4"/>
      <c r="J347" s="4" t="s">
        <v>813</v>
      </c>
      <c r="K347" s="4"/>
      <c r="L347" s="4" t="s">
        <v>82</v>
      </c>
      <c r="M347" s="19">
        <f>_xlfn.XLOOKUP(Tabelle14[[#This Row],[CAT1]],'Code-ID'!$A$3:$A$8,'Code-ID'!$B$3:$B$8,0,0)</f>
        <v>5</v>
      </c>
      <c r="N347" s="4">
        <f>_xlfn.XLOOKUP(Tabelle14[[#This Row],[CAT_2]],Tabelle2[KAT2],Tabelle2[C2],0,0)</f>
        <v>8</v>
      </c>
      <c r="O347" s="4">
        <v>17</v>
      </c>
      <c r="P347" s="2">
        <v>12</v>
      </c>
      <c r="Q347" s="2" t="str">
        <f>_xlfn.CONCAT(Tabelle14[[#This Row],[CODE]]," - ",Tabelle14[[#This Row],[ABB]])</f>
        <v>5817 - N_U_MALE</v>
      </c>
    </row>
    <row r="348" spans="1:17" x14ac:dyDescent="0.3">
      <c r="A348" s="3" t="str">
        <f>_xlfn.CONCAT(Tabelle14[[#This Row],[C1]],Tabelle14[[#This Row],[C2]],IF(Tabelle14[[#This Row],[C3]]&lt;=9,_xlfn.CONCAT(0,Tabelle14[[#This Row],[C3]]),Tabelle14[[#This Row],[C3]]))</f>
        <v>5818</v>
      </c>
      <c r="B348" s="3" t="s">
        <v>27</v>
      </c>
      <c r="C348" s="4"/>
      <c r="D348" s="4" t="s">
        <v>1554</v>
      </c>
      <c r="E348" s="4" t="s">
        <v>47</v>
      </c>
      <c r="F348" s="4" t="s">
        <v>1586</v>
      </c>
      <c r="G348" s="4" t="s">
        <v>59</v>
      </c>
      <c r="H348" s="11">
        <v>44926</v>
      </c>
      <c r="I348" s="4"/>
      <c r="J348" s="4" t="s">
        <v>813</v>
      </c>
      <c r="K348" s="4"/>
      <c r="L348" s="4" t="s">
        <v>82</v>
      </c>
      <c r="M348" s="19">
        <f>_xlfn.XLOOKUP(Tabelle14[[#This Row],[CAT1]],'Code-ID'!$A$3:$A$8,'Code-ID'!$B$3:$B$8,0,0)</f>
        <v>5</v>
      </c>
      <c r="N348" s="4">
        <f>_xlfn.XLOOKUP(Tabelle14[[#This Row],[CAT_2]],Tabelle2[KAT2],Tabelle2[C2],0,0)</f>
        <v>8</v>
      </c>
      <c r="O348" s="4">
        <v>18</v>
      </c>
      <c r="P348" s="2">
        <v>12</v>
      </c>
      <c r="Q348" s="2" t="str">
        <f>_xlfn.CONCAT(Tabelle14[[#This Row],[CODE]]," - ",Tabelle14[[#This Row],[ABB]])</f>
        <v>5818 - N_U_FEMALE</v>
      </c>
    </row>
    <row r="349" spans="1:17" x14ac:dyDescent="0.3">
      <c r="A349" s="3" t="str">
        <f>_xlfn.CONCAT(Tabelle14[[#This Row],[C1]],Tabelle14[[#This Row],[C2]],IF(Tabelle14[[#This Row],[C3]]&lt;=9,_xlfn.CONCAT(0,Tabelle14[[#This Row],[C3]]),Tabelle14[[#This Row],[C3]]))</f>
        <v>5819</v>
      </c>
      <c r="B349" s="3" t="s">
        <v>929</v>
      </c>
      <c r="C349" s="4" t="s">
        <v>1528</v>
      </c>
      <c r="D349" s="4" t="s">
        <v>48</v>
      </c>
      <c r="E349" s="4" t="s">
        <v>47</v>
      </c>
      <c r="F349" s="4" t="s">
        <v>1586</v>
      </c>
      <c r="G349" s="4" t="s">
        <v>59</v>
      </c>
      <c r="H349" s="11">
        <v>44926</v>
      </c>
      <c r="I349" s="4"/>
      <c r="J349" s="4" t="s">
        <v>813</v>
      </c>
      <c r="K349" s="4"/>
      <c r="L349" s="4" t="s">
        <v>82</v>
      </c>
      <c r="M349" s="19">
        <f>_xlfn.XLOOKUP(Tabelle14[[#This Row],[CAT1]],'Code-ID'!$A$3:$A$8,'Code-ID'!$B$3:$B$8,0,0)</f>
        <v>5</v>
      </c>
      <c r="N349" s="4">
        <f>_xlfn.XLOOKUP(Tabelle14[[#This Row],[CAT_2]],Tabelle2[KAT2],Tabelle2[C2],0,0)</f>
        <v>8</v>
      </c>
      <c r="O349" s="4">
        <v>19</v>
      </c>
      <c r="P349" s="2">
        <v>12</v>
      </c>
      <c r="Q349" s="2" t="str">
        <f>_xlfn.CONCAT(Tabelle14[[#This Row],[CODE]]," - ",Tabelle14[[#This Row],[ABB]])</f>
        <v>5819 - SR_share_female</v>
      </c>
    </row>
    <row r="350" spans="1:17" x14ac:dyDescent="0.3">
      <c r="A350" s="3" t="str">
        <f>_xlfn.CONCAT(Tabelle14[[#This Row],[C1]],Tabelle14[[#This Row],[C2]],IF(Tabelle14[[#This Row],[C3]]&lt;=9,_xlfn.CONCAT(0,Tabelle14[[#This Row],[C3]]),Tabelle14[[#This Row],[C3]]))</f>
        <v>5820</v>
      </c>
      <c r="B350" s="3" t="s">
        <v>28</v>
      </c>
      <c r="C350" s="4"/>
      <c r="D350" s="4" t="s">
        <v>1554</v>
      </c>
      <c r="E350" s="4" t="s">
        <v>47</v>
      </c>
      <c r="F350" s="4" t="s">
        <v>1586</v>
      </c>
      <c r="G350" s="4" t="s">
        <v>59</v>
      </c>
      <c r="H350" s="11">
        <v>44926</v>
      </c>
      <c r="I350" s="4"/>
      <c r="J350" s="4" t="s">
        <v>813</v>
      </c>
      <c r="K350" s="4"/>
      <c r="L350" s="4" t="s">
        <v>82</v>
      </c>
      <c r="M350" s="19">
        <f>_xlfn.XLOOKUP(Tabelle14[[#This Row],[CAT1]],'Code-ID'!$A$3:$A$8,'Code-ID'!$B$3:$B$8,0,0)</f>
        <v>5</v>
      </c>
      <c r="N350" s="4">
        <f>_xlfn.XLOOKUP(Tabelle14[[#This Row],[CAT_2]],Tabelle2[KAT2],Tabelle2[C2],0,0)</f>
        <v>8</v>
      </c>
      <c r="O350" s="4">
        <v>20</v>
      </c>
      <c r="P350" s="2">
        <v>12</v>
      </c>
      <c r="Q350" s="2" t="str">
        <f>_xlfn.CONCAT(Tabelle14[[#This Row],[CODE]]," - ",Tabelle14[[#This Row],[ABB]])</f>
        <v>5820 - N_U_UNKNOW</v>
      </c>
    </row>
    <row r="351" spans="1:17" x14ac:dyDescent="0.3">
      <c r="A351" s="3" t="str">
        <f>_xlfn.CONCAT(Tabelle14[[#This Row],[C1]],Tabelle14[[#This Row],[C2]],IF(Tabelle14[[#This Row],[C3]]&lt;=9,_xlfn.CONCAT(0,Tabelle14[[#This Row],[C3]]),Tabelle14[[#This Row],[C3]]))</f>
        <v>5821</v>
      </c>
      <c r="B351" s="3" t="s">
        <v>29</v>
      </c>
      <c r="C351" s="4"/>
      <c r="D351" s="4" t="s">
        <v>1554</v>
      </c>
      <c r="E351" s="4" t="s">
        <v>47</v>
      </c>
      <c r="F351" s="4" t="s">
        <v>1586</v>
      </c>
      <c r="G351" s="4" t="s">
        <v>59</v>
      </c>
      <c r="H351" s="11">
        <v>44926</v>
      </c>
      <c r="I351" s="4"/>
      <c r="J351" s="4" t="s">
        <v>813</v>
      </c>
      <c r="K351" s="4"/>
      <c r="L351" s="4" t="s">
        <v>82</v>
      </c>
      <c r="M351" s="19">
        <f>_xlfn.XLOOKUP(Tabelle14[[#This Row],[CAT1]],'Code-ID'!$A$3:$A$8,'Code-ID'!$B$3:$B$8,0,0)</f>
        <v>5</v>
      </c>
      <c r="N351" s="4">
        <f>_xlfn.XLOOKUP(Tabelle14[[#This Row],[CAT_2]],Tabelle2[KAT2],Tabelle2[C2],0,0)</f>
        <v>8</v>
      </c>
      <c r="O351" s="4">
        <v>21</v>
      </c>
      <c r="P351" s="2">
        <v>12</v>
      </c>
      <c r="Q351" s="2" t="str">
        <f>_xlfn.CONCAT(Tabelle14[[#This Row],[CODE]]," - ",Tabelle14[[#This Row],[ABB]])</f>
        <v>5821 - N_U_0_17</v>
      </c>
    </row>
    <row r="352" spans="1:17" x14ac:dyDescent="0.3">
      <c r="A352" s="3" t="str">
        <f>_xlfn.CONCAT(Tabelle14[[#This Row],[C1]],Tabelle14[[#This Row],[C2]],IF(Tabelle14[[#This Row],[C3]]&lt;=9,_xlfn.CONCAT(0,Tabelle14[[#This Row],[C3]]),Tabelle14[[#This Row],[C3]]))</f>
        <v>5822</v>
      </c>
      <c r="B352" s="3" t="s">
        <v>30</v>
      </c>
      <c r="C352" s="4"/>
      <c r="D352" s="4" t="s">
        <v>1554</v>
      </c>
      <c r="E352" s="4" t="s">
        <v>47</v>
      </c>
      <c r="F352" s="4" t="s">
        <v>1586</v>
      </c>
      <c r="G352" s="4" t="s">
        <v>59</v>
      </c>
      <c r="H352" s="11">
        <v>44926</v>
      </c>
      <c r="I352" s="4"/>
      <c r="J352" s="4" t="s">
        <v>813</v>
      </c>
      <c r="K352" s="4"/>
      <c r="L352" s="4" t="s">
        <v>82</v>
      </c>
      <c r="M352" s="19">
        <f>_xlfn.XLOOKUP(Tabelle14[[#This Row],[CAT1]],'Code-ID'!$A$3:$A$8,'Code-ID'!$B$3:$B$8,0,0)</f>
        <v>5</v>
      </c>
      <c r="N352" s="4">
        <f>_xlfn.XLOOKUP(Tabelle14[[#This Row],[CAT_2]],Tabelle2[KAT2],Tabelle2[C2],0,0)</f>
        <v>8</v>
      </c>
      <c r="O352" s="4">
        <v>22</v>
      </c>
      <c r="P352" s="2">
        <v>12</v>
      </c>
      <c r="Q352" s="2" t="str">
        <f>_xlfn.CONCAT(Tabelle14[[#This Row],[CODE]]," - ",Tabelle14[[#This Row],[ABB]])</f>
        <v>5822 - N_U_18_25</v>
      </c>
    </row>
    <row r="353" spans="1:17" x14ac:dyDescent="0.3">
      <c r="A353" s="3" t="str">
        <f>_xlfn.CONCAT(Tabelle14[[#This Row],[C1]],Tabelle14[[#This Row],[C2]],IF(Tabelle14[[#This Row],[C3]]&lt;=9,_xlfn.CONCAT(0,Tabelle14[[#This Row],[C3]]),Tabelle14[[#This Row],[C3]]))</f>
        <v>5823</v>
      </c>
      <c r="B353" s="3" t="s">
        <v>31</v>
      </c>
      <c r="C353" s="4"/>
      <c r="D353" s="4" t="s">
        <v>1554</v>
      </c>
      <c r="E353" s="4" t="s">
        <v>47</v>
      </c>
      <c r="F353" s="4" t="s">
        <v>1586</v>
      </c>
      <c r="G353" s="4" t="s">
        <v>59</v>
      </c>
      <c r="H353" s="11">
        <v>44926</v>
      </c>
      <c r="I353" s="4"/>
      <c r="J353" s="4" t="s">
        <v>813</v>
      </c>
      <c r="K353" s="4"/>
      <c r="L353" s="4" t="s">
        <v>82</v>
      </c>
      <c r="M353" s="19">
        <f>_xlfn.XLOOKUP(Tabelle14[[#This Row],[CAT1]],'Code-ID'!$A$3:$A$8,'Code-ID'!$B$3:$B$8,0,0)</f>
        <v>5</v>
      </c>
      <c r="N353" s="4">
        <f>_xlfn.XLOOKUP(Tabelle14[[#This Row],[CAT_2]],Tabelle2[KAT2],Tabelle2[C2],0,0)</f>
        <v>8</v>
      </c>
      <c r="O353" s="4">
        <v>23</v>
      </c>
      <c r="P353" s="2">
        <v>12</v>
      </c>
      <c r="Q353" s="2" t="str">
        <f>_xlfn.CONCAT(Tabelle14[[#This Row],[CODE]]," - ",Tabelle14[[#This Row],[ABB]])</f>
        <v>5823 - N_U_26_35</v>
      </c>
    </row>
    <row r="354" spans="1:17" x14ac:dyDescent="0.3">
      <c r="A354" s="3" t="str">
        <f>_xlfn.CONCAT(Tabelle14[[#This Row],[C1]],Tabelle14[[#This Row],[C2]],IF(Tabelle14[[#This Row],[C3]]&lt;=9,_xlfn.CONCAT(0,Tabelle14[[#This Row],[C3]]),Tabelle14[[#This Row],[C3]]))</f>
        <v>5824</v>
      </c>
      <c r="B354" s="3" t="s">
        <v>32</v>
      </c>
      <c r="C354" s="4"/>
      <c r="D354" s="4" t="s">
        <v>1554</v>
      </c>
      <c r="E354" s="4" t="s">
        <v>47</v>
      </c>
      <c r="F354" s="4" t="s">
        <v>1586</v>
      </c>
      <c r="G354" s="4" t="s">
        <v>59</v>
      </c>
      <c r="H354" s="11">
        <v>44926</v>
      </c>
      <c r="I354" s="4"/>
      <c r="J354" s="4" t="s">
        <v>813</v>
      </c>
      <c r="K354" s="4"/>
      <c r="L354" s="4" t="s">
        <v>82</v>
      </c>
      <c r="M354" s="19">
        <f>_xlfn.XLOOKUP(Tabelle14[[#This Row],[CAT1]],'Code-ID'!$A$3:$A$8,'Code-ID'!$B$3:$B$8,0,0)</f>
        <v>5</v>
      </c>
      <c r="N354" s="4">
        <f>_xlfn.XLOOKUP(Tabelle14[[#This Row],[CAT_2]],Tabelle2[KAT2],Tabelle2[C2],0,0)</f>
        <v>8</v>
      </c>
      <c r="O354" s="4">
        <v>24</v>
      </c>
      <c r="P354" s="2">
        <v>12</v>
      </c>
      <c r="Q354" s="2" t="str">
        <f>_xlfn.CONCAT(Tabelle14[[#This Row],[CODE]]," - ",Tabelle14[[#This Row],[ABB]])</f>
        <v>5824 - N_U_36_50</v>
      </c>
    </row>
    <row r="355" spans="1:17" x14ac:dyDescent="0.3">
      <c r="A355" s="3" t="str">
        <f>_xlfn.CONCAT(Tabelle14[[#This Row],[C1]],Tabelle14[[#This Row],[C2]],IF(Tabelle14[[#This Row],[C3]]&lt;=9,_xlfn.CONCAT(0,Tabelle14[[#This Row],[C3]]),Tabelle14[[#This Row],[C3]]))</f>
        <v>5825</v>
      </c>
      <c r="B355" s="3" t="s">
        <v>33</v>
      </c>
      <c r="C355" s="4"/>
      <c r="D355" s="4" t="s">
        <v>1554</v>
      </c>
      <c r="E355" s="4" t="s">
        <v>47</v>
      </c>
      <c r="F355" s="4" t="s">
        <v>1586</v>
      </c>
      <c r="G355" s="4" t="s">
        <v>59</v>
      </c>
      <c r="H355" s="11">
        <v>44926</v>
      </c>
      <c r="I355" s="4"/>
      <c r="J355" s="4" t="s">
        <v>813</v>
      </c>
      <c r="K355" s="4"/>
      <c r="L355" s="4" t="s">
        <v>82</v>
      </c>
      <c r="M355" s="19">
        <f>_xlfn.XLOOKUP(Tabelle14[[#This Row],[CAT1]],'Code-ID'!$A$3:$A$8,'Code-ID'!$B$3:$B$8,0,0)</f>
        <v>5</v>
      </c>
      <c r="N355" s="4">
        <f>_xlfn.XLOOKUP(Tabelle14[[#This Row],[CAT_2]],Tabelle2[KAT2],Tabelle2[C2],0,0)</f>
        <v>8</v>
      </c>
      <c r="O355" s="4">
        <v>25</v>
      </c>
      <c r="P355" s="2">
        <v>12</v>
      </c>
      <c r="Q355" s="2" t="str">
        <f>_xlfn.CONCAT(Tabelle14[[#This Row],[CODE]]," - ",Tabelle14[[#This Row],[ABB]])</f>
        <v>5825 - N_U_51_60</v>
      </c>
    </row>
    <row r="356" spans="1:17" x14ac:dyDescent="0.3">
      <c r="A356" s="3" t="str">
        <f>_xlfn.CONCAT(Tabelle14[[#This Row],[C1]],Tabelle14[[#This Row],[C2]],IF(Tabelle14[[#This Row],[C3]]&lt;=9,_xlfn.CONCAT(0,Tabelle14[[#This Row],[C3]]),Tabelle14[[#This Row],[C3]]))</f>
        <v>5826</v>
      </c>
      <c r="B356" s="3" t="s">
        <v>34</v>
      </c>
      <c r="C356" s="4"/>
      <c r="D356" s="4" t="s">
        <v>1554</v>
      </c>
      <c r="E356" s="4" t="s">
        <v>47</v>
      </c>
      <c r="F356" s="4" t="s">
        <v>1586</v>
      </c>
      <c r="G356" s="4" t="s">
        <v>59</v>
      </c>
      <c r="H356" s="11">
        <v>44926</v>
      </c>
      <c r="I356" s="4"/>
      <c r="J356" s="4" t="s">
        <v>813</v>
      </c>
      <c r="K356" s="4"/>
      <c r="L356" s="4" t="s">
        <v>82</v>
      </c>
      <c r="M356" s="19">
        <f>_xlfn.XLOOKUP(Tabelle14[[#This Row],[CAT1]],'Code-ID'!$A$3:$A$8,'Code-ID'!$B$3:$B$8,0,0)</f>
        <v>5</v>
      </c>
      <c r="N356" s="4">
        <f>_xlfn.XLOOKUP(Tabelle14[[#This Row],[CAT_2]],Tabelle2[KAT2],Tabelle2[C2],0,0)</f>
        <v>8</v>
      </c>
      <c r="O356" s="4">
        <v>26</v>
      </c>
      <c r="P356" s="2">
        <v>12</v>
      </c>
      <c r="Q356" s="2" t="str">
        <f>_xlfn.CONCAT(Tabelle14[[#This Row],[CODE]]," - ",Tabelle14[[#This Row],[ABB]])</f>
        <v>5826 - N_U_61_70</v>
      </c>
    </row>
    <row r="357" spans="1:17" x14ac:dyDescent="0.3">
      <c r="A357" s="3" t="str">
        <f>_xlfn.CONCAT(Tabelle14[[#This Row],[C1]],Tabelle14[[#This Row],[C2]],IF(Tabelle14[[#This Row],[C3]]&lt;=9,_xlfn.CONCAT(0,Tabelle14[[#This Row],[C3]]),Tabelle14[[#This Row],[C3]]))</f>
        <v>5827</v>
      </c>
      <c r="B357" s="3" t="s">
        <v>35</v>
      </c>
      <c r="C357" s="4"/>
      <c r="D357" s="4" t="s">
        <v>1554</v>
      </c>
      <c r="E357" s="4" t="s">
        <v>47</v>
      </c>
      <c r="F357" s="4" t="s">
        <v>1586</v>
      </c>
      <c r="G357" s="4" t="s">
        <v>59</v>
      </c>
      <c r="H357" s="11">
        <v>44926</v>
      </c>
      <c r="I357" s="4"/>
      <c r="J357" s="4" t="s">
        <v>813</v>
      </c>
      <c r="K357" s="4"/>
      <c r="L357" s="4" t="s">
        <v>82</v>
      </c>
      <c r="M357" s="19">
        <f>_xlfn.XLOOKUP(Tabelle14[[#This Row],[CAT1]],'Code-ID'!$A$3:$A$8,'Code-ID'!$B$3:$B$8,0,0)</f>
        <v>5</v>
      </c>
      <c r="N357" s="4">
        <f>_xlfn.XLOOKUP(Tabelle14[[#This Row],[CAT_2]],Tabelle2[KAT2],Tabelle2[C2],0,0)</f>
        <v>8</v>
      </c>
      <c r="O357" s="4">
        <v>27</v>
      </c>
      <c r="P357" s="2">
        <v>12</v>
      </c>
      <c r="Q357" s="2" t="str">
        <f>_xlfn.CONCAT(Tabelle14[[#This Row],[CODE]]," - ",Tabelle14[[#This Row],[ABB]])</f>
        <v>5827 - N_U_71_INF</v>
      </c>
    </row>
    <row r="358" spans="1:17" x14ac:dyDescent="0.3">
      <c r="A358" s="3" t="str">
        <f>_xlfn.CONCAT(Tabelle14[[#This Row],[C1]],Tabelle14[[#This Row],[C2]],IF(Tabelle14[[#This Row],[C3]]&lt;=9,_xlfn.CONCAT(0,Tabelle14[[#This Row],[C3]]),Tabelle14[[#This Row],[C3]]))</f>
        <v>5828</v>
      </c>
      <c r="B358" s="3" t="s">
        <v>36</v>
      </c>
      <c r="C358" s="4"/>
      <c r="D358" s="4" t="s">
        <v>57</v>
      </c>
      <c r="E358" s="4" t="s">
        <v>47</v>
      </c>
      <c r="F358" s="4" t="s">
        <v>1586</v>
      </c>
      <c r="G358" s="4" t="s">
        <v>59</v>
      </c>
      <c r="H358" s="11">
        <v>44926</v>
      </c>
      <c r="I358" s="4"/>
      <c r="J358" s="4" t="s">
        <v>813</v>
      </c>
      <c r="K358" s="4"/>
      <c r="L358" s="4" t="s">
        <v>82</v>
      </c>
      <c r="M358" s="19">
        <f>_xlfn.XLOOKUP(Tabelle14[[#This Row],[CAT1]],'Code-ID'!$A$3:$A$8,'Code-ID'!$B$3:$B$8,0,0)</f>
        <v>5</v>
      </c>
      <c r="N358" s="4">
        <f>_xlfn.XLOOKUP(Tabelle14[[#This Row],[CAT_2]],Tabelle2[KAT2],Tabelle2[C2],0,0)</f>
        <v>8</v>
      </c>
      <c r="O358" s="4">
        <v>28</v>
      </c>
      <c r="P358" s="2">
        <v>12</v>
      </c>
      <c r="Q358" s="2" t="str">
        <f>_xlfn.CONCAT(Tabelle14[[#This Row],[CODE]]," - ",Tabelle14[[#This Row],[ABB]])</f>
        <v>5828 - total_km_i</v>
      </c>
    </row>
    <row r="359" spans="1:17" x14ac:dyDescent="0.3">
      <c r="A359" s="3" t="str">
        <f>_xlfn.CONCAT(Tabelle14[[#This Row],[C1]],Tabelle14[[#This Row],[C2]],IF(Tabelle14[[#This Row],[C3]]&lt;=9,_xlfn.CONCAT(0,Tabelle14[[#This Row],[C3]]),Tabelle14[[#This Row],[C3]]))</f>
        <v>5829</v>
      </c>
      <c r="B359" s="3" t="s">
        <v>980</v>
      </c>
      <c r="C359" s="4" t="s">
        <v>1529</v>
      </c>
      <c r="D359" s="4" t="s">
        <v>60</v>
      </c>
      <c r="E359" s="4" t="s">
        <v>47</v>
      </c>
      <c r="F359" s="4" t="s">
        <v>1586</v>
      </c>
      <c r="G359" s="4" t="s">
        <v>59</v>
      </c>
      <c r="H359" s="11">
        <v>44926</v>
      </c>
      <c r="I359" s="6">
        <v>45217</v>
      </c>
      <c r="J359" s="4" t="s">
        <v>813</v>
      </c>
      <c r="K359" s="4"/>
      <c r="L359" s="4" t="s">
        <v>82</v>
      </c>
      <c r="M359" s="19">
        <f>_xlfn.XLOOKUP(Tabelle14[[#This Row],[CAT1]],'Code-ID'!$A$3:$A$8,'Code-ID'!$B$3:$B$8,0,0)</f>
        <v>5</v>
      </c>
      <c r="N359" s="4">
        <f>_xlfn.XLOOKUP(Tabelle14[[#This Row],[CAT_2]],Tabelle2[KAT2],Tabelle2[C2],0,0)</f>
        <v>8</v>
      </c>
      <c r="O359" s="4">
        <v>29</v>
      </c>
      <c r="P359" s="2">
        <v>12</v>
      </c>
      <c r="Q359" s="2" t="str">
        <f>_xlfn.CONCAT(Tabelle14[[#This Row],[CODE]]," - ",Tabelle14[[#This Row],[ABB]])</f>
        <v>5829 - SR_KMperEW</v>
      </c>
    </row>
    <row r="360" spans="1:17" x14ac:dyDescent="0.3">
      <c r="A360" s="3" t="str">
        <f>_xlfn.CONCAT(Tabelle14[[#This Row],[C1]],Tabelle14[[#This Row],[C2]],IF(Tabelle14[[#This Row],[C3]]&lt;=9,_xlfn.CONCAT(0,Tabelle14[[#This Row],[C3]]),Tabelle14[[#This Row],[C3]]))</f>
        <v>5830</v>
      </c>
      <c r="B360" s="3" t="s">
        <v>37</v>
      </c>
      <c r="C360" s="4"/>
      <c r="D360" s="4" t="s">
        <v>1556</v>
      </c>
      <c r="E360" s="4" t="s">
        <v>47</v>
      </c>
      <c r="F360" s="4" t="s">
        <v>1586</v>
      </c>
      <c r="G360" s="4" t="s">
        <v>59</v>
      </c>
      <c r="H360" s="11">
        <v>44926</v>
      </c>
      <c r="I360" s="4"/>
      <c r="J360" s="4" t="s">
        <v>813</v>
      </c>
      <c r="K360" s="4" t="s">
        <v>1610</v>
      </c>
      <c r="L360" s="4" t="s">
        <v>82</v>
      </c>
      <c r="M360" s="19">
        <f>_xlfn.XLOOKUP(Tabelle14[[#This Row],[CAT1]],'Code-ID'!$A$3:$A$8,'Code-ID'!$B$3:$B$8,0,0)</f>
        <v>5</v>
      </c>
      <c r="N360" s="4">
        <f>_xlfn.XLOOKUP(Tabelle14[[#This Row],[CAT_2]],Tabelle2[KAT2],Tabelle2[C2],0,0)</f>
        <v>8</v>
      </c>
      <c r="O360" s="4">
        <v>30</v>
      </c>
      <c r="P360" s="2">
        <v>12</v>
      </c>
      <c r="Q360" s="2" t="str">
        <f>_xlfn.CONCAT(Tabelle14[[#This Row],[CODE]]," - ",Tabelle14[[#This Row],[ABB]])</f>
        <v>5830 - SR_mean_USER_age_male</v>
      </c>
    </row>
    <row r="361" spans="1:17" x14ac:dyDescent="0.3">
      <c r="A361" s="3" t="str">
        <f>_xlfn.CONCAT(Tabelle14[[#This Row],[C1]],Tabelle14[[#This Row],[C2]],IF(Tabelle14[[#This Row],[C3]]&lt;=9,_xlfn.CONCAT(0,Tabelle14[[#This Row],[C3]]),Tabelle14[[#This Row],[C3]]))</f>
        <v>5831</v>
      </c>
      <c r="B361" s="3" t="s">
        <v>38</v>
      </c>
      <c r="C361" s="4"/>
      <c r="D361" s="4" t="s">
        <v>1556</v>
      </c>
      <c r="E361" s="4" t="s">
        <v>47</v>
      </c>
      <c r="F361" s="4" t="s">
        <v>1586</v>
      </c>
      <c r="G361" s="4" t="s">
        <v>59</v>
      </c>
      <c r="H361" s="11">
        <v>44926</v>
      </c>
      <c r="I361" s="4"/>
      <c r="J361" s="4" t="s">
        <v>813</v>
      </c>
      <c r="K361" s="4" t="s">
        <v>1610</v>
      </c>
      <c r="L361" s="4" t="s">
        <v>82</v>
      </c>
      <c r="M361" s="19">
        <f>_xlfn.XLOOKUP(Tabelle14[[#This Row],[CAT1]],'Code-ID'!$A$3:$A$8,'Code-ID'!$B$3:$B$8,0,0)</f>
        <v>5</v>
      </c>
      <c r="N361" s="4">
        <f>_xlfn.XLOOKUP(Tabelle14[[#This Row],[CAT_2]],Tabelle2[KAT2],Tabelle2[C2],0,0)</f>
        <v>8</v>
      </c>
      <c r="O361" s="4">
        <v>31</v>
      </c>
      <c r="P361" s="2">
        <v>12</v>
      </c>
      <c r="Q361" s="2" t="str">
        <f>_xlfn.CONCAT(Tabelle14[[#This Row],[CODE]]," - ",Tabelle14[[#This Row],[ABB]])</f>
        <v>5831 - SR_mean_USER_age_female</v>
      </c>
    </row>
    <row r="362" spans="1:17" x14ac:dyDescent="0.3">
      <c r="A362" s="3" t="str">
        <f>_xlfn.CONCAT(Tabelle14[[#This Row],[C1]],Tabelle14[[#This Row],[C2]],IF(Tabelle14[[#This Row],[C3]]&lt;=9,_xlfn.CONCAT(0,Tabelle14[[#This Row],[C3]]),Tabelle14[[#This Row],[C3]]))</f>
        <v>5832</v>
      </c>
      <c r="B362" s="3" t="s">
        <v>39</v>
      </c>
      <c r="C362" s="4"/>
      <c r="D362" s="4" t="s">
        <v>1556</v>
      </c>
      <c r="E362" s="4" t="s">
        <v>47</v>
      </c>
      <c r="F362" s="4" t="s">
        <v>1586</v>
      </c>
      <c r="G362" s="4" t="s">
        <v>59</v>
      </c>
      <c r="H362" s="11">
        <v>44926</v>
      </c>
      <c r="I362" s="4"/>
      <c r="J362" s="4" t="s">
        <v>813</v>
      </c>
      <c r="K362" s="4" t="s">
        <v>1610</v>
      </c>
      <c r="L362" s="4" t="s">
        <v>82</v>
      </c>
      <c r="M362" s="19">
        <f>_xlfn.XLOOKUP(Tabelle14[[#This Row],[CAT1]],'Code-ID'!$A$3:$A$8,'Code-ID'!$B$3:$B$8,0,0)</f>
        <v>5</v>
      </c>
      <c r="N362" s="4">
        <f>_xlfn.XLOOKUP(Tabelle14[[#This Row],[CAT_2]],Tabelle2[KAT2],Tabelle2[C2],0,0)</f>
        <v>8</v>
      </c>
      <c r="O362" s="4">
        <v>32</v>
      </c>
      <c r="P362" s="2">
        <v>12</v>
      </c>
      <c r="Q362" s="2" t="str">
        <f>_xlfn.CONCAT(Tabelle14[[#This Row],[CODE]]," - ",Tabelle14[[#This Row],[ABB]])</f>
        <v>5832 - SR_mean_USER_age</v>
      </c>
    </row>
    <row r="363" spans="1:17" x14ac:dyDescent="0.3">
      <c r="A363" s="3" t="str">
        <f>_xlfn.CONCAT(Tabelle14[[#This Row],[C1]],Tabelle14[[#This Row],[C2]],IF(Tabelle14[[#This Row],[C3]]&lt;=9,_xlfn.CONCAT(0,Tabelle14[[#This Row],[C3]]),Tabelle14[[#This Row],[C3]]))</f>
        <v>5833</v>
      </c>
      <c r="B363" s="3" t="s">
        <v>40</v>
      </c>
      <c r="C363" s="4"/>
      <c r="D363" s="4" t="s">
        <v>57</v>
      </c>
      <c r="E363" s="4" t="s">
        <v>47</v>
      </c>
      <c r="F363" s="4" t="s">
        <v>1586</v>
      </c>
      <c r="G363" s="4" t="s">
        <v>59</v>
      </c>
      <c r="H363" s="11">
        <v>44926</v>
      </c>
      <c r="I363" s="4"/>
      <c r="J363" s="4" t="s">
        <v>813</v>
      </c>
      <c r="K363" s="4" t="s">
        <v>1610</v>
      </c>
      <c r="L363" s="4" t="s">
        <v>82</v>
      </c>
      <c r="M363" s="19">
        <f>_xlfn.XLOOKUP(Tabelle14[[#This Row],[CAT1]],'Code-ID'!$A$3:$A$8,'Code-ID'!$B$3:$B$8,0,0)</f>
        <v>5</v>
      </c>
      <c r="N363" s="4">
        <f>_xlfn.XLOOKUP(Tabelle14[[#This Row],[CAT_2]],Tabelle2[KAT2],Tabelle2[C2],0,0)</f>
        <v>8</v>
      </c>
      <c r="O363" s="4">
        <v>33</v>
      </c>
      <c r="P363" s="2">
        <v>12</v>
      </c>
      <c r="Q363" s="2" t="str">
        <f>_xlfn.CONCAT(Tabelle14[[#This Row],[CODE]]," - ",Tabelle14[[#This Row],[ABB]])</f>
        <v>5833 - SR_mean_TRIP_distance</v>
      </c>
    </row>
    <row r="364" spans="1:17" x14ac:dyDescent="0.3">
      <c r="A364" s="3" t="str">
        <f>_xlfn.CONCAT(Tabelle14[[#This Row],[C1]],Tabelle14[[#This Row],[C2]],IF(Tabelle14[[#This Row],[C3]]&lt;=9,_xlfn.CONCAT(0,Tabelle14[[#This Row],[C3]]),Tabelle14[[#This Row],[C3]]))</f>
        <v>5834</v>
      </c>
      <c r="B364" s="3" t="s">
        <v>41</v>
      </c>
      <c r="C364" s="4"/>
      <c r="D364" s="4" t="s">
        <v>87</v>
      </c>
      <c r="E364" s="4" t="s">
        <v>47</v>
      </c>
      <c r="F364" s="4" t="s">
        <v>1586</v>
      </c>
      <c r="G364" s="4" t="s">
        <v>59</v>
      </c>
      <c r="H364" s="11">
        <v>44926</v>
      </c>
      <c r="I364" s="4"/>
      <c r="J364" s="4" t="s">
        <v>813</v>
      </c>
      <c r="K364" s="4" t="s">
        <v>1610</v>
      </c>
      <c r="L364" s="4" t="s">
        <v>82</v>
      </c>
      <c r="M364" s="19">
        <f>_xlfn.XLOOKUP(Tabelle14[[#This Row],[CAT1]],'Code-ID'!$A$3:$A$8,'Code-ID'!$B$3:$B$8,0,0)</f>
        <v>5</v>
      </c>
      <c r="N364" s="4">
        <f>_xlfn.XLOOKUP(Tabelle14[[#This Row],[CAT_2]],Tabelle2[KAT2],Tabelle2[C2],0,0)</f>
        <v>8</v>
      </c>
      <c r="O364" s="4">
        <v>34</v>
      </c>
      <c r="P364" s="2">
        <v>12</v>
      </c>
      <c r="Q364" s="2" t="str">
        <f>_xlfn.CONCAT(Tabelle14[[#This Row],[CODE]]," - ",Tabelle14[[#This Row],[ABB]])</f>
        <v>5834 - SR_mean_TRIP_speed_avg</v>
      </c>
    </row>
    <row r="365" spans="1:17" x14ac:dyDescent="0.3">
      <c r="A365" s="3" t="str">
        <f>_xlfn.CONCAT(Tabelle14[[#This Row],[C1]],Tabelle14[[#This Row],[C2]],IF(Tabelle14[[#This Row],[C3]]&lt;=9,_xlfn.CONCAT(0,Tabelle14[[#This Row],[C3]]),Tabelle14[[#This Row],[C3]]))</f>
        <v>5835</v>
      </c>
      <c r="B365" s="3" t="s">
        <v>42</v>
      </c>
      <c r="C365" s="4"/>
      <c r="D365" s="4" t="s">
        <v>1551</v>
      </c>
      <c r="E365" s="4" t="s">
        <v>47</v>
      </c>
      <c r="F365" s="4" t="s">
        <v>1586</v>
      </c>
      <c r="G365" s="4" t="s">
        <v>59</v>
      </c>
      <c r="H365" s="11">
        <v>44926</v>
      </c>
      <c r="I365" s="4"/>
      <c r="J365" s="4" t="s">
        <v>813</v>
      </c>
      <c r="K365" s="4" t="s">
        <v>1610</v>
      </c>
      <c r="L365" s="4" t="s">
        <v>82</v>
      </c>
      <c r="M365" s="19">
        <f>_xlfn.XLOOKUP(Tabelle14[[#This Row],[CAT1]],'Code-ID'!$A$3:$A$8,'Code-ID'!$B$3:$B$8,0,0)</f>
        <v>5</v>
      </c>
      <c r="N365" s="4">
        <f>_xlfn.XLOOKUP(Tabelle14[[#This Row],[CAT_2]],Tabelle2[KAT2],Tabelle2[C2],0,0)</f>
        <v>8</v>
      </c>
      <c r="O365" s="4">
        <v>35</v>
      </c>
      <c r="P365" s="2">
        <v>12</v>
      </c>
      <c r="Q365" s="2" t="str">
        <f>_xlfn.CONCAT(Tabelle14[[#This Row],[CODE]]," - ",Tabelle14[[#This Row],[ABB]])</f>
        <v>5835 - SR_mean_TRIP_waiting_events_count</v>
      </c>
    </row>
    <row r="366" spans="1:17" x14ac:dyDescent="0.3">
      <c r="A366" s="3" t="str">
        <f>_xlfn.CONCAT(Tabelle14[[#This Row],[C1]],Tabelle14[[#This Row],[C2]],IF(Tabelle14[[#This Row],[C3]]&lt;=9,_xlfn.CONCAT(0,Tabelle14[[#This Row],[C3]]),Tabelle14[[#This Row],[C3]]))</f>
        <v>5836</v>
      </c>
      <c r="B366" s="3" t="s">
        <v>43</v>
      </c>
      <c r="C366" s="4"/>
      <c r="D366" s="4" t="s">
        <v>86</v>
      </c>
      <c r="E366" s="4" t="s">
        <v>47</v>
      </c>
      <c r="F366" s="4" t="s">
        <v>1586</v>
      </c>
      <c r="G366" s="4" t="s">
        <v>59</v>
      </c>
      <c r="H366" s="11">
        <v>44926</v>
      </c>
      <c r="I366" s="4"/>
      <c r="J366" s="4" t="s">
        <v>813</v>
      </c>
      <c r="K366" s="4" t="s">
        <v>1610</v>
      </c>
      <c r="L366" s="4" t="s">
        <v>82</v>
      </c>
      <c r="M366" s="19">
        <f>_xlfn.XLOOKUP(Tabelle14[[#This Row],[CAT1]],'Code-ID'!$A$3:$A$8,'Code-ID'!$B$3:$B$8,0,0)</f>
        <v>5</v>
      </c>
      <c r="N366" s="4">
        <f>_xlfn.XLOOKUP(Tabelle14[[#This Row],[CAT_2]],Tabelle2[KAT2],Tabelle2[C2],0,0)</f>
        <v>8</v>
      </c>
      <c r="O366" s="4">
        <v>36</v>
      </c>
      <c r="P366" s="2">
        <v>12</v>
      </c>
      <c r="Q366" s="2" t="str">
        <f>_xlfn.CONCAT(Tabelle14[[#This Row],[CODE]]," - ",Tabelle14[[#This Row],[ABB]])</f>
        <v>5836 - SR_mean_TRIP_waiting_events_total_duration</v>
      </c>
    </row>
    <row r="367" spans="1:17" x14ac:dyDescent="0.3">
      <c r="A367" s="3" t="str">
        <f>_xlfn.CONCAT(Tabelle14[[#This Row],[C1]],Tabelle14[[#This Row],[C2]],IF(Tabelle14[[#This Row],[C3]]&lt;=9,_xlfn.CONCAT(0,Tabelle14[[#This Row],[C3]]),Tabelle14[[#This Row],[C3]]))</f>
        <v>5837</v>
      </c>
      <c r="B367" s="3" t="s">
        <v>44</v>
      </c>
      <c r="C367" s="4"/>
      <c r="D367" s="4" t="s">
        <v>86</v>
      </c>
      <c r="E367" s="4" t="s">
        <v>47</v>
      </c>
      <c r="F367" s="4" t="s">
        <v>1586</v>
      </c>
      <c r="G367" s="4" t="s">
        <v>59</v>
      </c>
      <c r="H367" s="11">
        <v>44926</v>
      </c>
      <c r="I367" s="4"/>
      <c r="J367" s="4" t="s">
        <v>813</v>
      </c>
      <c r="K367" s="4" t="s">
        <v>1610</v>
      </c>
      <c r="L367" s="4" t="s">
        <v>82</v>
      </c>
      <c r="M367" s="19">
        <f>_xlfn.XLOOKUP(Tabelle14[[#This Row],[CAT1]],'Code-ID'!$A$3:$A$8,'Code-ID'!$B$3:$B$8,0,0)</f>
        <v>5</v>
      </c>
      <c r="N367" s="4">
        <f>_xlfn.XLOOKUP(Tabelle14[[#This Row],[CAT_2]],Tabelle2[KAT2],Tabelle2[C2],0,0)</f>
        <v>8</v>
      </c>
      <c r="O367" s="4">
        <v>37</v>
      </c>
      <c r="P367" s="2">
        <v>12</v>
      </c>
      <c r="Q367" s="2" t="str">
        <f>_xlfn.CONCAT(Tabelle14[[#This Row],[CODE]]," - ",Tabelle14[[#This Row],[ABB]])</f>
        <v>5837 - SR_mean_TRIP_duration</v>
      </c>
    </row>
    <row r="368" spans="1:17" x14ac:dyDescent="0.3">
      <c r="A368" s="3" t="str">
        <f>_xlfn.CONCAT(Tabelle14[[#This Row],[C1]],Tabelle14[[#This Row],[C2]],IF(Tabelle14[[#This Row],[C3]]&lt;=9,_xlfn.CONCAT(0,Tabelle14[[#This Row],[C3]]),Tabelle14[[#This Row],[C3]]))</f>
        <v>5838</v>
      </c>
      <c r="B368" s="3" t="s">
        <v>930</v>
      </c>
      <c r="C368" s="4"/>
      <c r="D368" s="4" t="s">
        <v>48</v>
      </c>
      <c r="E368" s="4" t="s">
        <v>47</v>
      </c>
      <c r="F368" s="4" t="s">
        <v>1586</v>
      </c>
      <c r="G368" s="4" t="s">
        <v>59</v>
      </c>
      <c r="H368" s="11">
        <v>44926</v>
      </c>
      <c r="I368" s="6">
        <v>45346</v>
      </c>
      <c r="J368" s="4" t="s">
        <v>813</v>
      </c>
      <c r="K368" s="4" t="s">
        <v>1610</v>
      </c>
      <c r="L368" s="4" t="s">
        <v>82</v>
      </c>
      <c r="M368" s="19">
        <f>_xlfn.XLOOKUP(Tabelle14[[#This Row],[CAT1]],'Code-ID'!$A$3:$A$8,'Code-ID'!$B$3:$B$8,0,0)</f>
        <v>5</v>
      </c>
      <c r="N368" s="4">
        <f>_xlfn.XLOOKUP(Tabelle14[[#This Row],[CAT_2]],Tabelle2[KAT2],Tabelle2[C2],0,0)</f>
        <v>8</v>
      </c>
      <c r="O368" s="4">
        <v>38</v>
      </c>
      <c r="P368" s="2">
        <v>14</v>
      </c>
      <c r="Q368" s="2" t="str">
        <f>_xlfn.CONCAT(Tabelle14[[#This Row],[CODE]]," - ",Tabelle14[[#This Row],[ABB]])</f>
        <v>5838 - SR_share_Ebike_Pedelec</v>
      </c>
    </row>
    <row r="369" spans="1:17" x14ac:dyDescent="0.3">
      <c r="A369" s="3" t="str">
        <f>_xlfn.CONCAT(Tabelle14[[#This Row],[C1]],Tabelle14[[#This Row],[C2]],IF(Tabelle14[[#This Row],[C3]]&lt;=9,_xlfn.CONCAT(0,Tabelle14[[#This Row],[C3]]),Tabelle14[[#This Row],[C3]]))</f>
        <v>5839</v>
      </c>
      <c r="B369" s="3" t="s">
        <v>1232</v>
      </c>
      <c r="C369" s="4" t="s">
        <v>1530</v>
      </c>
      <c r="D369" s="4" t="s">
        <v>1554</v>
      </c>
      <c r="E369" s="4" t="s">
        <v>47</v>
      </c>
      <c r="F369" s="4" t="s">
        <v>1586</v>
      </c>
      <c r="G369" s="4" t="s">
        <v>59</v>
      </c>
      <c r="H369" s="11">
        <v>44926</v>
      </c>
      <c r="I369" s="6">
        <v>45346</v>
      </c>
      <c r="J369" s="4" t="s">
        <v>813</v>
      </c>
      <c r="K369" s="4" t="s">
        <v>1610</v>
      </c>
      <c r="L369" s="4" t="s">
        <v>82</v>
      </c>
      <c r="M369" s="19">
        <f>_xlfn.XLOOKUP(Tabelle14[[#This Row],[CAT1]],'Code-ID'!$A$3:$A$8,'Code-ID'!$B$3:$B$8,0,0)</f>
        <v>5</v>
      </c>
      <c r="N369" s="4">
        <f>_xlfn.XLOOKUP(Tabelle14[[#This Row],[CAT_2]],Tabelle2[KAT2],Tabelle2[C2],0,0)</f>
        <v>8</v>
      </c>
      <c r="O369" s="4">
        <v>39</v>
      </c>
      <c r="P369" s="2">
        <v>14</v>
      </c>
      <c r="Q369" s="2" t="str">
        <f>_xlfn.CONCAT(Tabelle14[[#This Row],[CODE]]," - ",Tabelle14[[#This Row],[ABB]])</f>
        <v>5839 - SR_share_Ebike_Pedelec_sample</v>
      </c>
    </row>
    <row r="370" spans="1:17" x14ac:dyDescent="0.3">
      <c r="A370" s="3" t="str">
        <f>_xlfn.CONCAT(Tabelle14[[#This Row],[C1]],Tabelle14[[#This Row],[C2]],IF(Tabelle14[[#This Row],[C3]]&lt;=9,_xlfn.CONCAT(0,Tabelle14[[#This Row],[C3]]),Tabelle14[[#This Row],[C3]]))</f>
        <v>5840</v>
      </c>
      <c r="B370" s="2" t="s">
        <v>1221</v>
      </c>
      <c r="C370" s="2" t="s">
        <v>1531</v>
      </c>
      <c r="D370" s="2" t="s">
        <v>157</v>
      </c>
      <c r="E370" s="4" t="s">
        <v>47</v>
      </c>
      <c r="F370" t="s">
        <v>1586</v>
      </c>
      <c r="G370" s="4" t="s">
        <v>59</v>
      </c>
      <c r="H370" s="13">
        <v>45565</v>
      </c>
      <c r="J370" s="2" t="s">
        <v>813</v>
      </c>
      <c r="K370" s="4" t="s">
        <v>1611</v>
      </c>
      <c r="L370" s="2" t="s">
        <v>155</v>
      </c>
      <c r="M370" s="19">
        <f>_xlfn.XLOOKUP(Tabelle14[[#This Row],[CAT1]],'Code-ID'!$A$3:$A$8,'Code-ID'!$B$3:$B$8,0,0)</f>
        <v>5</v>
      </c>
      <c r="N370" s="2">
        <f>_xlfn.XLOOKUP(Tabelle14[[#This Row],[CAT_2]],Tabelle2[KAT2],Tabelle2[C2],0,0)</f>
        <v>8</v>
      </c>
      <c r="O370" s="2">
        <v>40</v>
      </c>
      <c r="P370" s="2">
        <v>28</v>
      </c>
      <c r="Q370" s="2" t="str">
        <f>_xlfn.CONCAT(Tabelle14[[#This Row],[CODE]]," - ",Tabelle14[[#This Row],[ABB]])</f>
        <v>5840 - travel_time_loss</v>
      </c>
    </row>
    <row r="371" spans="1:17" x14ac:dyDescent="0.3">
      <c r="A371" s="3" t="str">
        <f>_xlfn.CONCAT(Tabelle14[[#This Row],[C1]],Tabelle14[[#This Row],[C2]],IF(Tabelle14[[#This Row],[C3]]&lt;=9,_xlfn.CONCAT(0,Tabelle14[[#This Row],[C3]]),Tabelle14[[#This Row],[C3]]))</f>
        <v>5841</v>
      </c>
      <c r="B371" s="2" t="s">
        <v>1222</v>
      </c>
      <c r="C371" s="2" t="s">
        <v>1531</v>
      </c>
      <c r="D371" s="2" t="s">
        <v>157</v>
      </c>
      <c r="E371" s="4" t="s">
        <v>47</v>
      </c>
      <c r="F371" t="s">
        <v>1586</v>
      </c>
      <c r="G371" s="4" t="s">
        <v>59</v>
      </c>
      <c r="H371" s="13">
        <v>45565</v>
      </c>
      <c r="J371" s="2" t="s">
        <v>813</v>
      </c>
      <c r="K371" s="4" t="s">
        <v>1611</v>
      </c>
      <c r="L371" s="2" t="s">
        <v>155</v>
      </c>
      <c r="M371" s="19">
        <f>_xlfn.XLOOKUP(Tabelle14[[#This Row],[CAT1]],'Code-ID'!$A$3:$A$8,'Code-ID'!$B$3:$B$8,0,0)</f>
        <v>5</v>
      </c>
      <c r="N371" s="2">
        <f>_xlfn.XLOOKUP(Tabelle14[[#This Row],[CAT_2]],Tabelle2[KAT2],Tabelle2[C2],0,0)</f>
        <v>8</v>
      </c>
      <c r="O371" s="2">
        <v>41</v>
      </c>
      <c r="P371" s="2">
        <v>28</v>
      </c>
      <c r="Q371" s="2" t="str">
        <f>_xlfn.CONCAT(Tabelle14[[#This Row],[CODE]]," - ",Tabelle14[[#This Row],[ABB]])</f>
        <v>5841 - waiting_time</v>
      </c>
    </row>
    <row r="372" spans="1:17" x14ac:dyDescent="0.3">
      <c r="A372" s="3" t="str">
        <f>_xlfn.CONCAT(Tabelle14[[#This Row],[C1]],Tabelle14[[#This Row],[C2]],IF(Tabelle14[[#This Row],[C3]]&lt;=9,_xlfn.CONCAT(0,Tabelle14[[#This Row],[C3]]),Tabelle14[[#This Row],[C3]]))</f>
        <v>6101</v>
      </c>
      <c r="B372" s="2" t="s">
        <v>1231</v>
      </c>
      <c r="C372" s="2" t="s">
        <v>1532</v>
      </c>
      <c r="D372" s="2" t="s">
        <v>1554</v>
      </c>
      <c r="E372" s="4" t="s">
        <v>47</v>
      </c>
      <c r="F372" s="2" t="s">
        <v>1582</v>
      </c>
      <c r="G372" s="2" t="s">
        <v>161</v>
      </c>
      <c r="H372" s="13">
        <v>43100</v>
      </c>
      <c r="J372" s="2" t="s">
        <v>813</v>
      </c>
      <c r="K372" s="4" t="s">
        <v>1610</v>
      </c>
      <c r="L372" s="2" t="s">
        <v>56</v>
      </c>
      <c r="M372" s="19">
        <f>_xlfn.XLOOKUP(Tabelle14[[#This Row],[CAT1]],'Code-ID'!$A$3:$A$8,'Code-ID'!$B$3:$B$8,0,0)</f>
        <v>6</v>
      </c>
      <c r="N372" s="2">
        <f>_xlfn.XLOOKUP(Tabelle14[[#This Row],[CAT_2]],Tabelle2[KAT2],Tabelle2[C2],0,0)</f>
        <v>1</v>
      </c>
      <c r="O372">
        <v>1</v>
      </c>
      <c r="P372" s="2">
        <v>25</v>
      </c>
      <c r="Q372" s="2" t="str">
        <f>_xlfn.CONCAT(Tabelle14[[#This Row],[CODE]]," - ",Tabelle14[[#This Row],[ABB]])</f>
        <v>6101 - MID17_age_group_under_18</v>
      </c>
    </row>
    <row r="373" spans="1:17" x14ac:dyDescent="0.3">
      <c r="A373" s="3" t="str">
        <f>_xlfn.CONCAT(Tabelle14[[#This Row],[C1]],Tabelle14[[#This Row],[C2]],IF(Tabelle14[[#This Row],[C3]]&lt;=9,_xlfn.CONCAT(0,Tabelle14[[#This Row],[C3]]),Tabelle14[[#This Row],[C3]]))</f>
        <v>6102</v>
      </c>
      <c r="B373" s="2" t="s">
        <v>1223</v>
      </c>
      <c r="C373" s="2" t="s">
        <v>1532</v>
      </c>
      <c r="D373" s="2" t="s">
        <v>1554</v>
      </c>
      <c r="E373" s="4" t="s">
        <v>47</v>
      </c>
      <c r="F373" s="2" t="s">
        <v>1582</v>
      </c>
      <c r="G373" s="2" t="s">
        <v>161</v>
      </c>
      <c r="H373" s="13">
        <v>43100</v>
      </c>
      <c r="J373" s="2" t="s">
        <v>813</v>
      </c>
      <c r="K373" s="4" t="s">
        <v>1610</v>
      </c>
      <c r="L373" s="2" t="s">
        <v>56</v>
      </c>
      <c r="M373" s="19">
        <f>_xlfn.XLOOKUP(Tabelle14[[#This Row],[CAT1]],'Code-ID'!$A$3:$A$8,'Code-ID'!$B$3:$B$8,0,0)</f>
        <v>6</v>
      </c>
      <c r="N373" s="2">
        <f>_xlfn.XLOOKUP(Tabelle14[[#This Row],[CAT_2]],Tabelle2[KAT2],Tabelle2[C2],0,0)</f>
        <v>1</v>
      </c>
      <c r="O373">
        <v>2</v>
      </c>
      <c r="P373" s="2">
        <v>25</v>
      </c>
      <c r="Q373" s="2" t="str">
        <f>_xlfn.CONCAT(Tabelle14[[#This Row],[CODE]]," - ",Tabelle14[[#This Row],[ABB]])</f>
        <v>6102 - MID17_age_group_18_29</v>
      </c>
    </row>
    <row r="374" spans="1:17" x14ac:dyDescent="0.3">
      <c r="A374" s="3" t="str">
        <f>_xlfn.CONCAT(Tabelle14[[#This Row],[C1]],Tabelle14[[#This Row],[C2]],IF(Tabelle14[[#This Row],[C3]]&lt;=9,_xlfn.CONCAT(0,Tabelle14[[#This Row],[C3]]),Tabelle14[[#This Row],[C3]]))</f>
        <v>6103</v>
      </c>
      <c r="B374" s="2" t="s">
        <v>1224</v>
      </c>
      <c r="C374" s="2" t="s">
        <v>1532</v>
      </c>
      <c r="D374" s="2" t="s">
        <v>1554</v>
      </c>
      <c r="E374" s="4" t="s">
        <v>47</v>
      </c>
      <c r="F374" s="2" t="s">
        <v>1582</v>
      </c>
      <c r="G374" s="2" t="s">
        <v>161</v>
      </c>
      <c r="H374" s="13">
        <v>43100</v>
      </c>
      <c r="J374" s="2" t="s">
        <v>813</v>
      </c>
      <c r="K374" s="4" t="s">
        <v>1610</v>
      </c>
      <c r="L374" s="2" t="s">
        <v>56</v>
      </c>
      <c r="M374" s="19">
        <f>_xlfn.XLOOKUP(Tabelle14[[#This Row],[CAT1]],'Code-ID'!$A$3:$A$8,'Code-ID'!$B$3:$B$8,0,0)</f>
        <v>6</v>
      </c>
      <c r="N374" s="2">
        <f>_xlfn.XLOOKUP(Tabelle14[[#This Row],[CAT_2]],Tabelle2[KAT2],Tabelle2[C2],0,0)</f>
        <v>1</v>
      </c>
      <c r="O374">
        <v>3</v>
      </c>
      <c r="P374" s="2">
        <v>25</v>
      </c>
      <c r="Q374" s="2" t="str">
        <f>_xlfn.CONCAT(Tabelle14[[#This Row],[CODE]]," - ",Tabelle14[[#This Row],[ABB]])</f>
        <v>6103 - MID17_age_group_30_49</v>
      </c>
    </row>
    <row r="375" spans="1:17" x14ac:dyDescent="0.3">
      <c r="A375" s="3" t="str">
        <f>_xlfn.CONCAT(Tabelle14[[#This Row],[C1]],Tabelle14[[#This Row],[C2]],IF(Tabelle14[[#This Row],[C3]]&lt;=9,_xlfn.CONCAT(0,Tabelle14[[#This Row],[C3]]),Tabelle14[[#This Row],[C3]]))</f>
        <v>6104</v>
      </c>
      <c r="B375" s="2" t="s">
        <v>1225</v>
      </c>
      <c r="C375" s="2" t="s">
        <v>1532</v>
      </c>
      <c r="D375" s="2" t="s">
        <v>1554</v>
      </c>
      <c r="E375" s="4" t="s">
        <v>47</v>
      </c>
      <c r="F375" s="2" t="s">
        <v>1582</v>
      </c>
      <c r="G375" s="2" t="s">
        <v>161</v>
      </c>
      <c r="H375" s="13">
        <v>43100</v>
      </c>
      <c r="J375" s="2" t="s">
        <v>813</v>
      </c>
      <c r="K375" s="4" t="s">
        <v>1610</v>
      </c>
      <c r="L375" s="2" t="s">
        <v>56</v>
      </c>
      <c r="M375" s="19">
        <f>_xlfn.XLOOKUP(Tabelle14[[#This Row],[CAT1]],'Code-ID'!$A$3:$A$8,'Code-ID'!$B$3:$B$8,0,0)</f>
        <v>6</v>
      </c>
      <c r="N375" s="2">
        <f>_xlfn.XLOOKUP(Tabelle14[[#This Row],[CAT_2]],Tabelle2[KAT2],Tabelle2[C2],0,0)</f>
        <v>1</v>
      </c>
      <c r="O375">
        <v>4</v>
      </c>
      <c r="P375" s="2">
        <v>25</v>
      </c>
      <c r="Q375" s="2" t="str">
        <f>_xlfn.CONCAT(Tabelle14[[#This Row],[CODE]]," - ",Tabelle14[[#This Row],[ABB]])</f>
        <v>6104 - MID17_age_group_50_64</v>
      </c>
    </row>
    <row r="376" spans="1:17" x14ac:dyDescent="0.3">
      <c r="A376" s="3" t="str">
        <f>_xlfn.CONCAT(Tabelle14[[#This Row],[C1]],Tabelle14[[#This Row],[C2]],IF(Tabelle14[[#This Row],[C3]]&lt;=9,_xlfn.CONCAT(0,Tabelle14[[#This Row],[C3]]),Tabelle14[[#This Row],[C3]]))</f>
        <v>6105</v>
      </c>
      <c r="B376" s="2" t="s">
        <v>1226</v>
      </c>
      <c r="C376" s="2" t="s">
        <v>1532</v>
      </c>
      <c r="D376" s="2" t="s">
        <v>1554</v>
      </c>
      <c r="E376" s="4" t="s">
        <v>47</v>
      </c>
      <c r="F376" s="2" t="s">
        <v>1582</v>
      </c>
      <c r="G376" s="2" t="s">
        <v>161</v>
      </c>
      <c r="H376" s="13">
        <v>43100</v>
      </c>
      <c r="J376" s="2" t="s">
        <v>813</v>
      </c>
      <c r="K376" s="4" t="s">
        <v>1610</v>
      </c>
      <c r="L376" s="2" t="s">
        <v>56</v>
      </c>
      <c r="M376" s="19">
        <f>_xlfn.XLOOKUP(Tabelle14[[#This Row],[CAT1]],'Code-ID'!$A$3:$A$8,'Code-ID'!$B$3:$B$8,0,0)</f>
        <v>6</v>
      </c>
      <c r="N376" s="2">
        <f>_xlfn.XLOOKUP(Tabelle14[[#This Row],[CAT_2]],Tabelle2[KAT2],Tabelle2[C2],0,0)</f>
        <v>1</v>
      </c>
      <c r="O376">
        <v>5</v>
      </c>
      <c r="P376" s="2">
        <v>25</v>
      </c>
      <c r="Q376" s="2" t="str">
        <f>_xlfn.CONCAT(Tabelle14[[#This Row],[CODE]]," - ",Tabelle14[[#This Row],[ABB]])</f>
        <v>6105 - MID17_age_group_65plus</v>
      </c>
    </row>
    <row r="377" spans="1:17" x14ac:dyDescent="0.3">
      <c r="A377" s="3" t="str">
        <f>_xlfn.CONCAT(Tabelle14[[#This Row],[C1]],Tabelle14[[#This Row],[C2]],IF(Tabelle14[[#This Row],[C3]]&lt;=9,_xlfn.CONCAT(0,Tabelle14[[#This Row],[C3]]),Tabelle14[[#This Row],[C3]]))</f>
        <v>6106</v>
      </c>
      <c r="B377" s="2" t="s">
        <v>1233</v>
      </c>
      <c r="C377" s="2" t="s">
        <v>1532</v>
      </c>
      <c r="D377" s="2" t="s">
        <v>48</v>
      </c>
      <c r="E377" s="4" t="s">
        <v>47</v>
      </c>
      <c r="F377" s="2" t="s">
        <v>1582</v>
      </c>
      <c r="G377" s="2" t="s">
        <v>161</v>
      </c>
      <c r="H377" s="13">
        <v>43100</v>
      </c>
      <c r="J377" s="2" t="s">
        <v>813</v>
      </c>
      <c r="K377" s="4" t="s">
        <v>1610</v>
      </c>
      <c r="L377" s="2" t="s">
        <v>56</v>
      </c>
      <c r="M377" s="19">
        <f>_xlfn.XLOOKUP(Tabelle14[[#This Row],[CAT1]],'Code-ID'!$A$3:$A$8,'Code-ID'!$B$3:$B$8,0,0)</f>
        <v>6</v>
      </c>
      <c r="N377" s="2">
        <f>_xlfn.XLOOKUP(Tabelle14[[#This Row],[CAT_2]],Tabelle2[KAT2],Tabelle2[C2],0,0)</f>
        <v>1</v>
      </c>
      <c r="O377">
        <v>6</v>
      </c>
      <c r="P377" s="2">
        <v>25</v>
      </c>
      <c r="Q377" s="2" t="str">
        <f>_xlfn.CONCAT(Tabelle14[[#This Row],[CODE]]," - ",Tabelle14[[#This Row],[ABB]])</f>
        <v>6106 - MID17_share_age_group_under_18</v>
      </c>
    </row>
    <row r="378" spans="1:17" x14ac:dyDescent="0.3">
      <c r="A378" s="3" t="str">
        <f>_xlfn.CONCAT(Tabelle14[[#This Row],[C1]],Tabelle14[[#This Row],[C2]],IF(Tabelle14[[#This Row],[C3]]&lt;=9,_xlfn.CONCAT(0,Tabelle14[[#This Row],[C3]]),Tabelle14[[#This Row],[C3]]))</f>
        <v>6107</v>
      </c>
      <c r="B378" s="2" t="s">
        <v>1227</v>
      </c>
      <c r="C378" s="2" t="s">
        <v>1532</v>
      </c>
      <c r="D378" s="2" t="s">
        <v>48</v>
      </c>
      <c r="E378" s="4" t="s">
        <v>47</v>
      </c>
      <c r="F378" s="2" t="s">
        <v>1582</v>
      </c>
      <c r="G378" s="2" t="s">
        <v>161</v>
      </c>
      <c r="H378" s="13">
        <v>43100</v>
      </c>
      <c r="J378" s="2" t="s">
        <v>813</v>
      </c>
      <c r="K378" s="4" t="s">
        <v>1610</v>
      </c>
      <c r="L378" s="2" t="s">
        <v>56</v>
      </c>
      <c r="M378" s="19">
        <f>_xlfn.XLOOKUP(Tabelle14[[#This Row],[CAT1]],'Code-ID'!$A$3:$A$8,'Code-ID'!$B$3:$B$8,0,0)</f>
        <v>6</v>
      </c>
      <c r="N378" s="2">
        <f>_xlfn.XLOOKUP(Tabelle14[[#This Row],[CAT_2]],Tabelle2[KAT2],Tabelle2[C2],0,0)</f>
        <v>1</v>
      </c>
      <c r="O378">
        <v>7</v>
      </c>
      <c r="P378" s="2">
        <v>25</v>
      </c>
      <c r="Q378" s="2" t="str">
        <f>_xlfn.CONCAT(Tabelle14[[#This Row],[CODE]]," - ",Tabelle14[[#This Row],[ABB]])</f>
        <v>6107 - MID17_share_age_group_18_29</v>
      </c>
    </row>
    <row r="379" spans="1:17" x14ac:dyDescent="0.3">
      <c r="A379" s="3" t="str">
        <f>_xlfn.CONCAT(Tabelle14[[#This Row],[C1]],Tabelle14[[#This Row],[C2]],IF(Tabelle14[[#This Row],[C3]]&lt;=9,_xlfn.CONCAT(0,Tabelle14[[#This Row],[C3]]),Tabelle14[[#This Row],[C3]]))</f>
        <v>6108</v>
      </c>
      <c r="B379" s="2" t="s">
        <v>1228</v>
      </c>
      <c r="C379" s="2" t="s">
        <v>1532</v>
      </c>
      <c r="D379" s="2" t="s">
        <v>48</v>
      </c>
      <c r="E379" s="4" t="s">
        <v>47</v>
      </c>
      <c r="F379" s="2" t="s">
        <v>1582</v>
      </c>
      <c r="G379" s="2" t="s">
        <v>161</v>
      </c>
      <c r="H379" s="13">
        <v>43100</v>
      </c>
      <c r="J379" s="2" t="s">
        <v>813</v>
      </c>
      <c r="K379" s="4" t="s">
        <v>1610</v>
      </c>
      <c r="L379" s="2" t="s">
        <v>56</v>
      </c>
      <c r="M379" s="19">
        <f>_xlfn.XLOOKUP(Tabelle14[[#This Row],[CAT1]],'Code-ID'!$A$3:$A$8,'Code-ID'!$B$3:$B$8,0,0)</f>
        <v>6</v>
      </c>
      <c r="N379" s="2">
        <f>_xlfn.XLOOKUP(Tabelle14[[#This Row],[CAT_2]],Tabelle2[KAT2],Tabelle2[C2],0,0)</f>
        <v>1</v>
      </c>
      <c r="O379">
        <v>8</v>
      </c>
      <c r="P379" s="2">
        <v>25</v>
      </c>
      <c r="Q379" s="2" t="str">
        <f>_xlfn.CONCAT(Tabelle14[[#This Row],[CODE]]," - ",Tabelle14[[#This Row],[ABB]])</f>
        <v>6108 - MID17_share_age_group_30_49</v>
      </c>
    </row>
    <row r="380" spans="1:17" x14ac:dyDescent="0.3">
      <c r="A380" s="3" t="str">
        <f>_xlfn.CONCAT(Tabelle14[[#This Row],[C1]],Tabelle14[[#This Row],[C2]],IF(Tabelle14[[#This Row],[C3]]&lt;=9,_xlfn.CONCAT(0,Tabelle14[[#This Row],[C3]]),Tabelle14[[#This Row],[C3]]))</f>
        <v>6109</v>
      </c>
      <c r="B380" s="2" t="s">
        <v>1229</v>
      </c>
      <c r="C380" s="2" t="s">
        <v>1532</v>
      </c>
      <c r="D380" s="2" t="s">
        <v>48</v>
      </c>
      <c r="E380" s="4" t="s">
        <v>47</v>
      </c>
      <c r="F380" s="2" t="s">
        <v>1582</v>
      </c>
      <c r="G380" s="2" t="s">
        <v>161</v>
      </c>
      <c r="H380" s="13">
        <v>43100</v>
      </c>
      <c r="J380" s="2" t="s">
        <v>813</v>
      </c>
      <c r="K380" s="4" t="s">
        <v>1610</v>
      </c>
      <c r="L380" s="2" t="s">
        <v>56</v>
      </c>
      <c r="M380" s="19">
        <f>_xlfn.XLOOKUP(Tabelle14[[#This Row],[CAT1]],'Code-ID'!$A$3:$A$8,'Code-ID'!$B$3:$B$8,0,0)</f>
        <v>6</v>
      </c>
      <c r="N380" s="2">
        <f>_xlfn.XLOOKUP(Tabelle14[[#This Row],[CAT_2]],Tabelle2[KAT2],Tabelle2[C2],0,0)</f>
        <v>1</v>
      </c>
      <c r="O380">
        <v>9</v>
      </c>
      <c r="P380" s="2">
        <v>25</v>
      </c>
      <c r="Q380" s="2" t="str">
        <f>_xlfn.CONCAT(Tabelle14[[#This Row],[CODE]]," - ",Tabelle14[[#This Row],[ABB]])</f>
        <v>6109 - MID17_share_age_group_50_64</v>
      </c>
    </row>
    <row r="381" spans="1:17" x14ac:dyDescent="0.3">
      <c r="A381" s="3" t="str">
        <f>_xlfn.CONCAT(Tabelle14[[#This Row],[C1]],Tabelle14[[#This Row],[C2]],IF(Tabelle14[[#This Row],[C3]]&lt;=9,_xlfn.CONCAT(0,Tabelle14[[#This Row],[C3]]),Tabelle14[[#This Row],[C3]]))</f>
        <v>6110</v>
      </c>
      <c r="B381" s="2" t="s">
        <v>1230</v>
      </c>
      <c r="C381" s="2" t="s">
        <v>1532</v>
      </c>
      <c r="D381" s="2" t="s">
        <v>48</v>
      </c>
      <c r="E381" s="4" t="s">
        <v>47</v>
      </c>
      <c r="F381" s="2" t="s">
        <v>1582</v>
      </c>
      <c r="G381" s="2" t="s">
        <v>161</v>
      </c>
      <c r="H381" s="13">
        <v>43100</v>
      </c>
      <c r="J381" s="2" t="s">
        <v>813</v>
      </c>
      <c r="K381" s="4" t="s">
        <v>1610</v>
      </c>
      <c r="L381" s="2" t="s">
        <v>56</v>
      </c>
      <c r="M381" s="19">
        <f>_xlfn.XLOOKUP(Tabelle14[[#This Row],[CAT1]],'Code-ID'!$A$3:$A$8,'Code-ID'!$B$3:$B$8,0,0)</f>
        <v>6</v>
      </c>
      <c r="N381" s="2">
        <f>_xlfn.XLOOKUP(Tabelle14[[#This Row],[CAT_2]],Tabelle2[KAT2],Tabelle2[C2],0,0)</f>
        <v>1</v>
      </c>
      <c r="O381">
        <v>10</v>
      </c>
      <c r="P381" s="2">
        <v>25</v>
      </c>
      <c r="Q381" s="2" t="str">
        <f>_xlfn.CONCAT(Tabelle14[[#This Row],[CODE]]," - ",Tabelle14[[#This Row],[ABB]])</f>
        <v>6110 - MID17_share_age_group_65plus</v>
      </c>
    </row>
    <row r="382" spans="1:17" x14ac:dyDescent="0.3">
      <c r="A382" s="3" t="str">
        <f>_xlfn.CONCAT(Tabelle14[[#This Row],[C1]],Tabelle14[[#This Row],[C2]],IF(Tabelle14[[#This Row],[C3]]&lt;=9,_xlfn.CONCAT(0,Tabelle14[[#This Row],[C3]]),Tabelle14[[#This Row],[C3]]))</f>
        <v>6111</v>
      </c>
      <c r="B382" s="2" t="s">
        <v>1234</v>
      </c>
      <c r="C382" s="2" t="s">
        <v>1532</v>
      </c>
      <c r="D382" s="2" t="s">
        <v>972</v>
      </c>
      <c r="E382" s="4" t="s">
        <v>47</v>
      </c>
      <c r="F382" s="2" t="s">
        <v>1582</v>
      </c>
      <c r="G382" s="2" t="s">
        <v>161</v>
      </c>
      <c r="H382" s="13">
        <v>43100</v>
      </c>
      <c r="J382" s="2" t="s">
        <v>813</v>
      </c>
      <c r="K382" s="4" t="s">
        <v>1610</v>
      </c>
      <c r="L382" s="2" t="s">
        <v>56</v>
      </c>
      <c r="M382" s="19">
        <f>_xlfn.XLOOKUP(Tabelle14[[#This Row],[CAT1]],'Code-ID'!$A$3:$A$8,'Code-ID'!$B$3:$B$8,0,0)</f>
        <v>6</v>
      </c>
      <c r="N382" s="2">
        <f>_xlfn.XLOOKUP(Tabelle14[[#This Row],[CAT_2]],Tabelle2[KAT2],Tabelle2[C2],0,0)</f>
        <v>1</v>
      </c>
      <c r="O382">
        <v>11</v>
      </c>
      <c r="P382" s="2">
        <v>25</v>
      </c>
      <c r="Q382" s="2" t="str">
        <f>_xlfn.CONCAT(Tabelle14[[#This Row],[CODE]]," - ",Tabelle14[[#This Row],[ABB]])</f>
        <v>6111 - MID17_middle_age</v>
      </c>
    </row>
    <row r="383" spans="1:17" x14ac:dyDescent="0.3">
      <c r="A383" s="3" t="str">
        <f>_xlfn.CONCAT(Tabelle14[[#This Row],[C1]],Tabelle14[[#This Row],[C2]],IF(Tabelle14[[#This Row],[C3]]&lt;=9,_xlfn.CONCAT(0,Tabelle14[[#This Row],[C3]]),Tabelle14[[#This Row],[C3]]))</f>
        <v>6112</v>
      </c>
      <c r="B383" s="2" t="s">
        <v>1235</v>
      </c>
      <c r="D383" s="2" t="s">
        <v>1554</v>
      </c>
      <c r="E383" s="4" t="s">
        <v>47</v>
      </c>
      <c r="F383" s="2" t="s">
        <v>1582</v>
      </c>
      <c r="G383" s="2" t="s">
        <v>161</v>
      </c>
      <c r="H383" s="13">
        <v>43100</v>
      </c>
      <c r="J383" s="2" t="s">
        <v>813</v>
      </c>
      <c r="K383" s="4" t="s">
        <v>1610</v>
      </c>
      <c r="L383" s="2" t="s">
        <v>56</v>
      </c>
      <c r="M383" s="19">
        <f>_xlfn.XLOOKUP(Tabelle14[[#This Row],[CAT1]],'Code-ID'!$A$3:$A$8,'Code-ID'!$B$3:$B$8,0,0)</f>
        <v>6</v>
      </c>
      <c r="N383" s="2">
        <f>_xlfn.XLOOKUP(Tabelle14[[#This Row],[CAT_2]],Tabelle2[KAT2],Tabelle2[C2],0,0)</f>
        <v>1</v>
      </c>
      <c r="O383">
        <v>12</v>
      </c>
      <c r="P383" s="2">
        <v>25</v>
      </c>
      <c r="Q383" s="2" t="str">
        <f>_xlfn.CONCAT(Tabelle14[[#This Row],[CODE]]," - ",Tabelle14[[#This Row],[ABB]])</f>
        <v>6112 - MID17_sample_age_group</v>
      </c>
    </row>
    <row r="384" spans="1:17" x14ac:dyDescent="0.3">
      <c r="A384" s="3" t="str">
        <f>_xlfn.CONCAT(Tabelle14[[#This Row],[C1]],Tabelle14[[#This Row],[C2]],IF(Tabelle14[[#This Row],[C3]]&lt;=9,_xlfn.CONCAT(0,Tabelle14[[#This Row],[C3]]),Tabelle14[[#This Row],[C3]]))</f>
        <v>6113</v>
      </c>
      <c r="B384" s="2" t="s">
        <v>931</v>
      </c>
      <c r="C384" s="2" t="s">
        <v>1532</v>
      </c>
      <c r="D384" s="2" t="s">
        <v>48</v>
      </c>
      <c r="E384" s="4" t="s">
        <v>47</v>
      </c>
      <c r="F384" s="2" t="s">
        <v>1582</v>
      </c>
      <c r="G384" s="2" t="s">
        <v>161</v>
      </c>
      <c r="H384" s="13">
        <v>43100</v>
      </c>
      <c r="J384" s="2" t="s">
        <v>813</v>
      </c>
      <c r="K384" s="4" t="s">
        <v>1610</v>
      </c>
      <c r="L384" s="2" t="s">
        <v>56</v>
      </c>
      <c r="M384" s="19">
        <f>_xlfn.XLOOKUP(Tabelle14[[#This Row],[CAT1]],'Code-ID'!$A$3:$A$8,'Code-ID'!$B$3:$B$8,0,0)</f>
        <v>6</v>
      </c>
      <c r="N384" s="2">
        <f>_xlfn.XLOOKUP(Tabelle14[[#This Row],[CAT_2]],Tabelle2[KAT2],Tabelle2[C2],0,0)</f>
        <v>1</v>
      </c>
      <c r="O384">
        <v>13</v>
      </c>
      <c r="P384" s="2">
        <v>25</v>
      </c>
      <c r="Q384" s="2" t="str">
        <f>_xlfn.CONCAT(Tabelle14[[#This Row],[CODE]]," - ",Tabelle14[[#This Row],[ABB]])</f>
        <v>6113 - MID17_share_female</v>
      </c>
    </row>
    <row r="385" spans="1:17" x14ac:dyDescent="0.3">
      <c r="A385" s="3" t="str">
        <f>_xlfn.CONCAT(Tabelle14[[#This Row],[C1]],Tabelle14[[#This Row],[C2]],IF(Tabelle14[[#This Row],[C3]]&lt;=9,_xlfn.CONCAT(0,Tabelle14[[#This Row],[C3]]),Tabelle14[[#This Row],[C3]]))</f>
        <v>6114</v>
      </c>
      <c r="B385" s="2" t="s">
        <v>1236</v>
      </c>
      <c r="D385" s="2" t="s">
        <v>1554</v>
      </c>
      <c r="E385" s="4" t="s">
        <v>47</v>
      </c>
      <c r="F385" s="2" t="s">
        <v>1582</v>
      </c>
      <c r="G385" s="2" t="s">
        <v>161</v>
      </c>
      <c r="H385" s="13">
        <v>43100</v>
      </c>
      <c r="J385" s="2" t="s">
        <v>813</v>
      </c>
      <c r="K385" s="4" t="s">
        <v>1610</v>
      </c>
      <c r="L385" s="2" t="s">
        <v>56</v>
      </c>
      <c r="M385" s="19">
        <f>_xlfn.XLOOKUP(Tabelle14[[#This Row],[CAT1]],'Code-ID'!$A$3:$A$8,'Code-ID'!$B$3:$B$8,0,0)</f>
        <v>6</v>
      </c>
      <c r="N385" s="2">
        <f>_xlfn.XLOOKUP(Tabelle14[[#This Row],[CAT_2]],Tabelle2[KAT2],Tabelle2[C2],0,0)</f>
        <v>1</v>
      </c>
      <c r="O385">
        <v>14</v>
      </c>
      <c r="P385" s="2">
        <v>25</v>
      </c>
      <c r="Q385" s="2" t="str">
        <f>_xlfn.CONCAT(Tabelle14[[#This Row],[CODE]]," - ",Tabelle14[[#This Row],[ABB]])</f>
        <v>6114 - MID17_sample_gender</v>
      </c>
    </row>
    <row r="386" spans="1:17" x14ac:dyDescent="0.3">
      <c r="A386" s="3" t="str">
        <f>_xlfn.CONCAT(Tabelle14[[#This Row],[C1]],Tabelle14[[#This Row],[C2]],IF(Tabelle14[[#This Row],[C3]]&lt;=9,_xlfn.CONCAT(0,Tabelle14[[#This Row],[C3]]),Tabelle14[[#This Row],[C3]]))</f>
        <v>6115</v>
      </c>
      <c r="B386" s="2" t="s">
        <v>1237</v>
      </c>
      <c r="C386" s="2" t="s">
        <v>1533</v>
      </c>
      <c r="D386" s="2" t="s">
        <v>1554</v>
      </c>
      <c r="E386" s="4" t="s">
        <v>47</v>
      </c>
      <c r="F386" s="2" t="s">
        <v>1582</v>
      </c>
      <c r="G386" s="2" t="s">
        <v>161</v>
      </c>
      <c r="H386" s="13">
        <v>43100</v>
      </c>
      <c r="J386" s="2" t="s">
        <v>813</v>
      </c>
      <c r="K386" s="4" t="s">
        <v>1610</v>
      </c>
      <c r="L386" s="2" t="s">
        <v>56</v>
      </c>
      <c r="M386" s="19">
        <f>_xlfn.XLOOKUP(Tabelle14[[#This Row],[CAT1]],'Code-ID'!$A$3:$A$8,'Code-ID'!$B$3:$B$8,0,0)</f>
        <v>6</v>
      </c>
      <c r="N386" s="2">
        <f>_xlfn.XLOOKUP(Tabelle14[[#This Row],[CAT_2]],Tabelle2[KAT2],Tabelle2[C2],0,0)</f>
        <v>1</v>
      </c>
      <c r="O386">
        <v>15</v>
      </c>
      <c r="P386" s="2">
        <v>25</v>
      </c>
      <c r="Q386" s="2" t="str">
        <f>_xlfn.CONCAT(Tabelle14[[#This Row],[CODE]]," - ",Tabelle14[[#This Row],[ABB]])</f>
        <v>6115 - MID17_mid-distance vocational</v>
      </c>
    </row>
    <row r="387" spans="1:17" x14ac:dyDescent="0.3">
      <c r="A387" s="3" t="str">
        <f>_xlfn.CONCAT(Tabelle14[[#This Row],[C1]],Tabelle14[[#This Row],[C2]],IF(Tabelle14[[#This Row],[C3]]&lt;=9,_xlfn.CONCAT(0,Tabelle14[[#This Row],[C3]]),Tabelle14[[#This Row],[C3]]))</f>
        <v>6116</v>
      </c>
      <c r="B387" s="2" t="s">
        <v>1238</v>
      </c>
      <c r="C387" s="2" t="s">
        <v>1533</v>
      </c>
      <c r="D387" s="2" t="s">
        <v>1554</v>
      </c>
      <c r="E387" s="4" t="s">
        <v>47</v>
      </c>
      <c r="F387" s="2" t="s">
        <v>1582</v>
      </c>
      <c r="G387" s="2" t="s">
        <v>161</v>
      </c>
      <c r="H387" s="13">
        <v>43100</v>
      </c>
      <c r="J387" s="2" t="s">
        <v>813</v>
      </c>
      <c r="K387" s="4" t="s">
        <v>1610</v>
      </c>
      <c r="L387" s="2" t="s">
        <v>56</v>
      </c>
      <c r="M387" s="19">
        <f>_xlfn.XLOOKUP(Tabelle14[[#This Row],[CAT1]],'Code-ID'!$A$3:$A$8,'Code-ID'!$B$3:$B$8,0,0)</f>
        <v>6</v>
      </c>
      <c r="N387" s="2">
        <f>_xlfn.XLOOKUP(Tabelle14[[#This Row],[CAT_2]],Tabelle2[KAT2],Tabelle2[C2],0,0)</f>
        <v>1</v>
      </c>
      <c r="O387">
        <v>16</v>
      </c>
      <c r="P387" s="2">
        <v>25</v>
      </c>
      <c r="Q387" s="2" t="str">
        <f>_xlfn.CONCAT(Tabelle14[[#This Row],[CODE]]," - ",Tabelle14[[#This Row],[ABB]])</f>
        <v>6116 - MID17_sample_vocational_distance</v>
      </c>
    </row>
    <row r="388" spans="1:17" x14ac:dyDescent="0.3">
      <c r="A388" s="3" t="str">
        <f>_xlfn.CONCAT(Tabelle14[[#This Row],[C1]],Tabelle14[[#This Row],[C2]],IF(Tabelle14[[#This Row],[C3]]&lt;=9,_xlfn.CONCAT(0,Tabelle14[[#This Row],[C3]]),Tabelle14[[#This Row],[C3]]))</f>
        <v>6117</v>
      </c>
      <c r="B388" s="2" t="s">
        <v>1239</v>
      </c>
      <c r="C388" s="2" t="s">
        <v>1533</v>
      </c>
      <c r="D388" s="2" t="s">
        <v>48</v>
      </c>
      <c r="E388" s="4" t="s">
        <v>47</v>
      </c>
      <c r="F388" s="2" t="s">
        <v>1582</v>
      </c>
      <c r="G388" s="2" t="s">
        <v>161</v>
      </c>
      <c r="H388" s="13">
        <v>43100</v>
      </c>
      <c r="J388" s="2" t="s">
        <v>813</v>
      </c>
      <c r="K388" s="4" t="s">
        <v>1610</v>
      </c>
      <c r="L388" s="2" t="s">
        <v>56</v>
      </c>
      <c r="M388" s="19">
        <f>_xlfn.XLOOKUP(Tabelle14[[#This Row],[CAT1]],'Code-ID'!$A$3:$A$8,'Code-ID'!$B$3:$B$8,0,0)</f>
        <v>6</v>
      </c>
      <c r="N388" s="2">
        <f>_xlfn.XLOOKUP(Tabelle14[[#This Row],[CAT_2]],Tabelle2[KAT2],Tabelle2[C2],0,0)</f>
        <v>1</v>
      </c>
      <c r="O388">
        <v>17</v>
      </c>
      <c r="P388" s="2">
        <v>25</v>
      </c>
      <c r="Q388" s="2" t="str">
        <f>_xlfn.CONCAT(Tabelle14[[#This Row],[CODE]]," - ",Tabelle14[[#This Row],[ABB]])</f>
        <v>6117 - MID17_distance_vocational_0_2</v>
      </c>
    </row>
    <row r="389" spans="1:17" x14ac:dyDescent="0.3">
      <c r="A389" s="3" t="str">
        <f>_xlfn.CONCAT(Tabelle14[[#This Row],[C1]],Tabelle14[[#This Row],[C2]],IF(Tabelle14[[#This Row],[C3]]&lt;=9,_xlfn.CONCAT(0,Tabelle14[[#This Row],[C3]]),Tabelle14[[#This Row],[C3]]))</f>
        <v>6118</v>
      </c>
      <c r="B389" s="2" t="s">
        <v>1240</v>
      </c>
      <c r="C389" s="2" t="s">
        <v>1533</v>
      </c>
      <c r="D389" s="2" t="s">
        <v>48</v>
      </c>
      <c r="E389" s="4" t="s">
        <v>47</v>
      </c>
      <c r="F389" s="2" t="s">
        <v>1582</v>
      </c>
      <c r="G389" s="2" t="s">
        <v>161</v>
      </c>
      <c r="H389" s="13">
        <v>43100</v>
      </c>
      <c r="J389" s="2" t="s">
        <v>813</v>
      </c>
      <c r="K389" s="4" t="s">
        <v>1610</v>
      </c>
      <c r="L389" s="2" t="s">
        <v>56</v>
      </c>
      <c r="M389" s="19">
        <f>_xlfn.XLOOKUP(Tabelle14[[#This Row],[CAT1]],'Code-ID'!$A$3:$A$8,'Code-ID'!$B$3:$B$8,0,0)</f>
        <v>6</v>
      </c>
      <c r="N389" s="2">
        <f>_xlfn.XLOOKUP(Tabelle14[[#This Row],[CAT_2]],Tabelle2[KAT2],Tabelle2[C2],0,0)</f>
        <v>1</v>
      </c>
      <c r="O389">
        <v>18</v>
      </c>
      <c r="P389" s="2">
        <v>25</v>
      </c>
      <c r="Q389" s="2" t="str">
        <f>_xlfn.CONCAT(Tabelle14[[#This Row],[CODE]]," - ",Tabelle14[[#This Row],[ABB]])</f>
        <v>6118 - MID17_distance_vocational_2_5</v>
      </c>
    </row>
    <row r="390" spans="1:17" x14ac:dyDescent="0.3">
      <c r="A390" s="3" t="str">
        <f>_xlfn.CONCAT(Tabelle14[[#This Row],[C1]],Tabelle14[[#This Row],[C2]],IF(Tabelle14[[#This Row],[C3]]&lt;=9,_xlfn.CONCAT(0,Tabelle14[[#This Row],[C3]]),Tabelle14[[#This Row],[C3]]))</f>
        <v>6119</v>
      </c>
      <c r="B390" s="2" t="s">
        <v>1241</v>
      </c>
      <c r="C390" s="2" t="s">
        <v>1533</v>
      </c>
      <c r="D390" s="2" t="s">
        <v>48</v>
      </c>
      <c r="E390" s="4" t="s">
        <v>47</v>
      </c>
      <c r="F390" s="2" t="s">
        <v>1582</v>
      </c>
      <c r="G390" s="2" t="s">
        <v>161</v>
      </c>
      <c r="H390" s="13">
        <v>43100</v>
      </c>
      <c r="J390" s="2" t="s">
        <v>813</v>
      </c>
      <c r="K390" s="4" t="s">
        <v>1610</v>
      </c>
      <c r="L390" s="2" t="s">
        <v>56</v>
      </c>
      <c r="M390" s="19">
        <f>_xlfn.XLOOKUP(Tabelle14[[#This Row],[CAT1]],'Code-ID'!$A$3:$A$8,'Code-ID'!$B$3:$B$8,0,0)</f>
        <v>6</v>
      </c>
      <c r="N390" s="2">
        <f>_xlfn.XLOOKUP(Tabelle14[[#This Row],[CAT_2]],Tabelle2[KAT2],Tabelle2[C2],0,0)</f>
        <v>1</v>
      </c>
      <c r="O390">
        <v>19</v>
      </c>
      <c r="P390" s="2">
        <v>25</v>
      </c>
      <c r="Q390" s="2" t="str">
        <f>_xlfn.CONCAT(Tabelle14[[#This Row],[CODE]]," - ",Tabelle14[[#This Row],[ABB]])</f>
        <v>6119 - MID17_distance_vocational_5_10</v>
      </c>
    </row>
    <row r="391" spans="1:17" x14ac:dyDescent="0.3">
      <c r="A391" s="3" t="str">
        <f>_xlfn.CONCAT(Tabelle14[[#This Row],[C1]],Tabelle14[[#This Row],[C2]],IF(Tabelle14[[#This Row],[C3]]&lt;=9,_xlfn.CONCAT(0,Tabelle14[[#This Row],[C3]]),Tabelle14[[#This Row],[C3]]))</f>
        <v>6120</v>
      </c>
      <c r="B391" s="2" t="s">
        <v>1242</v>
      </c>
      <c r="C391" s="2" t="s">
        <v>1533</v>
      </c>
      <c r="D391" s="2" t="s">
        <v>48</v>
      </c>
      <c r="E391" s="4" t="s">
        <v>47</v>
      </c>
      <c r="F391" s="2" t="s">
        <v>1582</v>
      </c>
      <c r="G391" s="2" t="s">
        <v>161</v>
      </c>
      <c r="H391" s="13">
        <v>43100</v>
      </c>
      <c r="J391" s="2" t="s">
        <v>813</v>
      </c>
      <c r="K391" s="4" t="s">
        <v>1610</v>
      </c>
      <c r="L391" s="2" t="s">
        <v>56</v>
      </c>
      <c r="M391" s="19">
        <f>_xlfn.XLOOKUP(Tabelle14[[#This Row],[CAT1]],'Code-ID'!$A$3:$A$8,'Code-ID'!$B$3:$B$8,0,0)</f>
        <v>6</v>
      </c>
      <c r="N391" s="2">
        <f>_xlfn.XLOOKUP(Tabelle14[[#This Row],[CAT_2]],Tabelle2[KAT2],Tabelle2[C2],0,0)</f>
        <v>1</v>
      </c>
      <c r="O391">
        <v>20</v>
      </c>
      <c r="P391" s="2">
        <v>25</v>
      </c>
      <c r="Q391" s="2" t="str">
        <f>_xlfn.CONCAT(Tabelle14[[#This Row],[CODE]]," - ",Tabelle14[[#This Row],[ABB]])</f>
        <v>6120 - MID17_distance_vocational_10_20</v>
      </c>
    </row>
    <row r="392" spans="1:17" x14ac:dyDescent="0.3">
      <c r="A392" s="3" t="str">
        <f>_xlfn.CONCAT(Tabelle14[[#This Row],[C1]],Tabelle14[[#This Row],[C2]],IF(Tabelle14[[#This Row],[C3]]&lt;=9,_xlfn.CONCAT(0,Tabelle14[[#This Row],[C3]]),Tabelle14[[#This Row],[C3]]))</f>
        <v>6121</v>
      </c>
      <c r="B392" s="2" t="s">
        <v>1243</v>
      </c>
      <c r="C392" s="2" t="s">
        <v>1533</v>
      </c>
      <c r="D392" s="2" t="s">
        <v>48</v>
      </c>
      <c r="E392" s="4" t="s">
        <v>47</v>
      </c>
      <c r="F392" s="2" t="s">
        <v>1582</v>
      </c>
      <c r="G392" s="2" t="s">
        <v>161</v>
      </c>
      <c r="H392" s="13">
        <v>43100</v>
      </c>
      <c r="J392" s="2" t="s">
        <v>813</v>
      </c>
      <c r="K392" s="4" t="s">
        <v>1610</v>
      </c>
      <c r="L392" s="2" t="s">
        <v>56</v>
      </c>
      <c r="M392" s="19">
        <f>_xlfn.XLOOKUP(Tabelle14[[#This Row],[CAT1]],'Code-ID'!$A$3:$A$8,'Code-ID'!$B$3:$B$8,0,0)</f>
        <v>6</v>
      </c>
      <c r="N392" s="2">
        <f>_xlfn.XLOOKUP(Tabelle14[[#This Row],[CAT_2]],Tabelle2[KAT2],Tabelle2[C2],0,0)</f>
        <v>1</v>
      </c>
      <c r="O392">
        <v>21</v>
      </c>
      <c r="P392" s="2">
        <v>25</v>
      </c>
      <c r="Q392" s="2" t="str">
        <f>_xlfn.CONCAT(Tabelle14[[#This Row],[CODE]]," - ",Tabelle14[[#This Row],[ABB]])</f>
        <v>6121 - MID17_distance_vocational_20_50</v>
      </c>
    </row>
    <row r="393" spans="1:17" x14ac:dyDescent="0.3">
      <c r="A393" s="3" t="str">
        <f>_xlfn.CONCAT(Tabelle14[[#This Row],[C1]],Tabelle14[[#This Row],[C2]],IF(Tabelle14[[#This Row],[C3]]&lt;=9,_xlfn.CONCAT(0,Tabelle14[[#This Row],[C3]]),Tabelle14[[#This Row],[C3]]))</f>
        <v>6122</v>
      </c>
      <c r="B393" s="2" t="s">
        <v>1244</v>
      </c>
      <c r="C393" s="2" t="s">
        <v>1533</v>
      </c>
      <c r="D393" s="2" t="s">
        <v>48</v>
      </c>
      <c r="E393" s="4" t="s">
        <v>47</v>
      </c>
      <c r="F393" s="2" t="s">
        <v>1582</v>
      </c>
      <c r="G393" s="2" t="s">
        <v>161</v>
      </c>
      <c r="H393" s="13">
        <v>43100</v>
      </c>
      <c r="J393" s="2" t="s">
        <v>813</v>
      </c>
      <c r="K393" s="4" t="s">
        <v>1610</v>
      </c>
      <c r="L393" s="2" t="s">
        <v>56</v>
      </c>
      <c r="M393" s="19">
        <f>_xlfn.XLOOKUP(Tabelle14[[#This Row],[CAT1]],'Code-ID'!$A$3:$A$8,'Code-ID'!$B$3:$B$8,0,0)</f>
        <v>6</v>
      </c>
      <c r="N393" s="2">
        <f>_xlfn.XLOOKUP(Tabelle14[[#This Row],[CAT_2]],Tabelle2[KAT2],Tabelle2[C2],0,0)</f>
        <v>1</v>
      </c>
      <c r="O393">
        <v>22</v>
      </c>
      <c r="P393" s="2">
        <v>25</v>
      </c>
      <c r="Q393" s="2" t="str">
        <f>_xlfn.CONCAT(Tabelle14[[#This Row],[CODE]]," - ",Tabelle14[[#This Row],[ABB]])</f>
        <v>6122 - MID17_distance_vocational_50_100</v>
      </c>
    </row>
    <row r="394" spans="1:17" x14ac:dyDescent="0.3">
      <c r="A394" s="3" t="str">
        <f>_xlfn.CONCAT(Tabelle14[[#This Row],[C1]],Tabelle14[[#This Row],[C2]],IF(Tabelle14[[#This Row],[C3]]&lt;=9,_xlfn.CONCAT(0,Tabelle14[[#This Row],[C3]]),Tabelle14[[#This Row],[C3]]))</f>
        <v>6123</v>
      </c>
      <c r="B394" s="2" t="s">
        <v>1245</v>
      </c>
      <c r="C394" s="2" t="s">
        <v>1533</v>
      </c>
      <c r="D394" s="2" t="s">
        <v>48</v>
      </c>
      <c r="E394" s="4" t="s">
        <v>47</v>
      </c>
      <c r="F394" s="2" t="s">
        <v>1582</v>
      </c>
      <c r="G394" s="2" t="s">
        <v>161</v>
      </c>
      <c r="H394" s="13">
        <v>43100</v>
      </c>
      <c r="J394" s="2" t="s">
        <v>813</v>
      </c>
      <c r="K394" s="4" t="s">
        <v>1610</v>
      </c>
      <c r="L394" s="2" t="s">
        <v>56</v>
      </c>
      <c r="M394" s="19">
        <f>_xlfn.XLOOKUP(Tabelle14[[#This Row],[CAT1]],'Code-ID'!$A$3:$A$8,'Code-ID'!$B$3:$B$8,0,0)</f>
        <v>6</v>
      </c>
      <c r="N394" s="2">
        <f>_xlfn.XLOOKUP(Tabelle14[[#This Row],[CAT_2]],Tabelle2[KAT2],Tabelle2[C2],0,0)</f>
        <v>1</v>
      </c>
      <c r="O394">
        <v>23</v>
      </c>
      <c r="P394" s="2">
        <v>25</v>
      </c>
      <c r="Q394" s="2" t="str">
        <f>_xlfn.CONCAT(Tabelle14[[#This Row],[CODE]]," - ",Tabelle14[[#This Row],[ABB]])</f>
        <v>6123 - MID17_distance_vocational_100_plus</v>
      </c>
    </row>
    <row r="395" spans="1:17" x14ac:dyDescent="0.3">
      <c r="A395" s="3" t="str">
        <f>_xlfn.CONCAT(Tabelle14[[#This Row],[C1]],Tabelle14[[#This Row],[C2]],IF(Tabelle14[[#This Row],[C3]]&lt;=9,_xlfn.CONCAT(0,Tabelle14[[#This Row],[C3]]),Tabelle14[[#This Row],[C3]]))</f>
        <v>6124</v>
      </c>
      <c r="B395" s="2" t="s">
        <v>1246</v>
      </c>
      <c r="D395" s="2" t="s">
        <v>1562</v>
      </c>
      <c r="E395" s="4" t="s">
        <v>47</v>
      </c>
      <c r="F395" s="2" t="s">
        <v>1582</v>
      </c>
      <c r="G395" s="2" t="s">
        <v>161</v>
      </c>
      <c r="H395" s="13">
        <v>43100</v>
      </c>
      <c r="J395" s="2" t="s">
        <v>813</v>
      </c>
      <c r="K395" s="4" t="s">
        <v>1610</v>
      </c>
      <c r="L395" s="2" t="s">
        <v>56</v>
      </c>
      <c r="M395" s="19">
        <f>_xlfn.XLOOKUP(Tabelle14[[#This Row],[CAT1]],'Code-ID'!$A$3:$A$8,'Code-ID'!$B$3:$B$8,0,0)</f>
        <v>6</v>
      </c>
      <c r="N395" s="2">
        <f>_xlfn.XLOOKUP(Tabelle14[[#This Row],[CAT_2]],Tabelle2[KAT2],Tabelle2[C2],0,0)</f>
        <v>1</v>
      </c>
      <c r="O395">
        <v>24</v>
      </c>
      <c r="P395" s="2">
        <v>25</v>
      </c>
      <c r="Q395" s="2" t="str">
        <f>_xlfn.CONCAT(Tabelle14[[#This Row],[CODE]]," - ",Tabelle14[[#This Row],[ABB]])</f>
        <v>6124 - MID17_average_number_of_routes</v>
      </c>
    </row>
    <row r="396" spans="1:17" x14ac:dyDescent="0.3">
      <c r="A396" s="3" t="str">
        <f>_xlfn.CONCAT(Tabelle14[[#This Row],[C1]],Tabelle14[[#This Row],[C2]],IF(Tabelle14[[#This Row],[C3]]&lt;=9,_xlfn.CONCAT(0,Tabelle14[[#This Row],[C3]]),Tabelle14[[#This Row],[C3]]))</f>
        <v>6125</v>
      </c>
      <c r="B396" s="2" t="s">
        <v>1247</v>
      </c>
      <c r="C396" s="2" t="s">
        <v>1533</v>
      </c>
      <c r="D396" s="2" t="s">
        <v>57</v>
      </c>
      <c r="E396" s="4" t="s">
        <v>47</v>
      </c>
      <c r="F396" s="2" t="s">
        <v>1582</v>
      </c>
      <c r="G396" s="2" t="s">
        <v>161</v>
      </c>
      <c r="H396" s="13">
        <v>43100</v>
      </c>
      <c r="J396" s="2" t="s">
        <v>813</v>
      </c>
      <c r="K396" s="4" t="s">
        <v>1610</v>
      </c>
      <c r="L396" s="2" t="s">
        <v>56</v>
      </c>
      <c r="M396" s="19">
        <f>_xlfn.XLOOKUP(Tabelle14[[#This Row],[CAT1]],'Code-ID'!$A$3:$A$8,'Code-ID'!$B$3:$B$8,0,0)</f>
        <v>6</v>
      </c>
      <c r="N396" s="2">
        <f>_xlfn.XLOOKUP(Tabelle14[[#This Row],[CAT_2]],Tabelle2[KAT2],Tabelle2[C2],0,0)</f>
        <v>1</v>
      </c>
      <c r="O396">
        <v>25</v>
      </c>
      <c r="P396" s="2">
        <v>25</v>
      </c>
      <c r="Q396" s="2" t="str">
        <f>_xlfn.CONCAT(Tabelle14[[#This Row],[CODE]]," - ",Tabelle14[[#This Row],[ABB]])</f>
        <v>6125 - MID17_middle_distance</v>
      </c>
    </row>
    <row r="397" spans="1:17" x14ac:dyDescent="0.3">
      <c r="A397" s="3" t="str">
        <f>_xlfn.CONCAT(Tabelle14[[#This Row],[C1]],Tabelle14[[#This Row],[C2]],IF(Tabelle14[[#This Row],[C3]]&lt;=9,_xlfn.CONCAT(0,Tabelle14[[#This Row],[C3]]),Tabelle14[[#This Row],[C3]]))</f>
        <v>6126</v>
      </c>
      <c r="B397" s="2" t="s">
        <v>1248</v>
      </c>
      <c r="D397" s="2" t="s">
        <v>1554</v>
      </c>
      <c r="E397" s="4" t="s">
        <v>47</v>
      </c>
      <c r="F397" s="2" t="s">
        <v>1582</v>
      </c>
      <c r="G397" s="2" t="s">
        <v>161</v>
      </c>
      <c r="H397" s="13">
        <v>43100</v>
      </c>
      <c r="J397" s="2" t="s">
        <v>813</v>
      </c>
      <c r="K397" s="4" t="s">
        <v>1610</v>
      </c>
      <c r="L397" s="2" t="s">
        <v>56</v>
      </c>
      <c r="M397" s="19">
        <f>_xlfn.XLOOKUP(Tabelle14[[#This Row],[CAT1]],'Code-ID'!$A$3:$A$8,'Code-ID'!$B$3:$B$8,0,0)</f>
        <v>6</v>
      </c>
      <c r="N397" s="2">
        <f>_xlfn.XLOOKUP(Tabelle14[[#This Row],[CAT_2]],Tabelle2[KAT2],Tabelle2[C2],0,0)</f>
        <v>1</v>
      </c>
      <c r="O397">
        <v>26</v>
      </c>
      <c r="P397" s="2">
        <v>25</v>
      </c>
      <c r="Q397" s="2" t="str">
        <f>_xlfn.CONCAT(Tabelle14[[#This Row],[CODE]]," - ",Tabelle14[[#This Row],[ABB]])</f>
        <v>6126 - MID17_sample_distance</v>
      </c>
    </row>
    <row r="398" spans="1:17" x14ac:dyDescent="0.3">
      <c r="A398" s="3" t="str">
        <f>_xlfn.CONCAT(Tabelle14[[#This Row],[C1]],Tabelle14[[#This Row],[C2]],IF(Tabelle14[[#This Row],[C3]]&lt;=9,_xlfn.CONCAT(0,Tabelle14[[#This Row],[C3]]),Tabelle14[[#This Row],[C3]]))</f>
        <v>6127</v>
      </c>
      <c r="B398" s="2" t="s">
        <v>1249</v>
      </c>
      <c r="C398" s="2" t="s">
        <v>1533</v>
      </c>
      <c r="D398" s="2" t="s">
        <v>48</v>
      </c>
      <c r="E398" s="4" t="s">
        <v>47</v>
      </c>
      <c r="F398" s="2" t="s">
        <v>1582</v>
      </c>
      <c r="G398" s="2" t="s">
        <v>161</v>
      </c>
      <c r="H398" s="13">
        <v>43100</v>
      </c>
      <c r="J398" s="2" t="s">
        <v>813</v>
      </c>
      <c r="K398" s="4" t="s">
        <v>1610</v>
      </c>
      <c r="L398" s="2" t="s">
        <v>56</v>
      </c>
      <c r="M398" s="19">
        <f>_xlfn.XLOOKUP(Tabelle14[[#This Row],[CAT1]],'Code-ID'!$A$3:$A$8,'Code-ID'!$B$3:$B$8,0,0)</f>
        <v>6</v>
      </c>
      <c r="N398" s="2">
        <f>_xlfn.XLOOKUP(Tabelle14[[#This Row],[CAT_2]],Tabelle2[KAT2],Tabelle2[C2],0,0)</f>
        <v>1</v>
      </c>
      <c r="O398">
        <v>27</v>
      </c>
      <c r="P398" s="2">
        <v>25</v>
      </c>
      <c r="Q398" s="2" t="str">
        <f>_xlfn.CONCAT(Tabelle14[[#This Row],[CODE]]," - ",Tabelle14[[#This Row],[ABB]])</f>
        <v>6127 - MID17_distance_0_2</v>
      </c>
    </row>
    <row r="399" spans="1:17" x14ac:dyDescent="0.3">
      <c r="A399" s="3" t="str">
        <f>_xlfn.CONCAT(Tabelle14[[#This Row],[C1]],Tabelle14[[#This Row],[C2]],IF(Tabelle14[[#This Row],[C3]]&lt;=9,_xlfn.CONCAT(0,Tabelle14[[#This Row],[C3]]),Tabelle14[[#This Row],[C3]]))</f>
        <v>6128</v>
      </c>
      <c r="B399" s="2" t="s">
        <v>1250</v>
      </c>
      <c r="C399" s="2" t="s">
        <v>1533</v>
      </c>
      <c r="D399" s="2" t="s">
        <v>48</v>
      </c>
      <c r="E399" s="4" t="s">
        <v>47</v>
      </c>
      <c r="F399" s="2" t="s">
        <v>1582</v>
      </c>
      <c r="G399" s="2" t="s">
        <v>161</v>
      </c>
      <c r="H399" s="13">
        <v>43100</v>
      </c>
      <c r="J399" s="2" t="s">
        <v>813</v>
      </c>
      <c r="K399" s="4" t="s">
        <v>1610</v>
      </c>
      <c r="L399" s="2" t="s">
        <v>56</v>
      </c>
      <c r="M399" s="19">
        <f>_xlfn.XLOOKUP(Tabelle14[[#This Row],[CAT1]],'Code-ID'!$A$3:$A$8,'Code-ID'!$B$3:$B$8,0,0)</f>
        <v>6</v>
      </c>
      <c r="N399" s="2">
        <f>_xlfn.XLOOKUP(Tabelle14[[#This Row],[CAT_2]],Tabelle2[KAT2],Tabelle2[C2],0,0)</f>
        <v>1</v>
      </c>
      <c r="O399">
        <v>28</v>
      </c>
      <c r="P399" s="2">
        <v>25</v>
      </c>
      <c r="Q399" s="2" t="str">
        <f>_xlfn.CONCAT(Tabelle14[[#This Row],[CODE]]," - ",Tabelle14[[#This Row],[ABB]])</f>
        <v>6128 - MID17_distance_2_5</v>
      </c>
    </row>
    <row r="400" spans="1:17" x14ac:dyDescent="0.3">
      <c r="A400" s="3" t="str">
        <f>_xlfn.CONCAT(Tabelle14[[#This Row],[C1]],Tabelle14[[#This Row],[C2]],IF(Tabelle14[[#This Row],[C3]]&lt;=9,_xlfn.CONCAT(0,Tabelle14[[#This Row],[C3]]),Tabelle14[[#This Row],[C3]]))</f>
        <v>6129</v>
      </c>
      <c r="B400" s="2" t="s">
        <v>1251</v>
      </c>
      <c r="C400" s="2" t="s">
        <v>1533</v>
      </c>
      <c r="D400" s="2" t="s">
        <v>48</v>
      </c>
      <c r="E400" s="4" t="s">
        <v>47</v>
      </c>
      <c r="F400" s="2" t="s">
        <v>1582</v>
      </c>
      <c r="G400" s="2" t="s">
        <v>161</v>
      </c>
      <c r="H400" s="13">
        <v>43100</v>
      </c>
      <c r="J400" s="2" t="s">
        <v>813</v>
      </c>
      <c r="K400" s="4" t="s">
        <v>1610</v>
      </c>
      <c r="L400" s="2" t="s">
        <v>56</v>
      </c>
      <c r="M400" s="19">
        <f>_xlfn.XLOOKUP(Tabelle14[[#This Row],[CAT1]],'Code-ID'!$A$3:$A$8,'Code-ID'!$B$3:$B$8,0,0)</f>
        <v>6</v>
      </c>
      <c r="N400" s="2">
        <f>_xlfn.XLOOKUP(Tabelle14[[#This Row],[CAT_2]],Tabelle2[KAT2],Tabelle2[C2],0,0)</f>
        <v>1</v>
      </c>
      <c r="O400">
        <v>29</v>
      </c>
      <c r="P400" s="2">
        <v>25</v>
      </c>
      <c r="Q400" s="2" t="str">
        <f>_xlfn.CONCAT(Tabelle14[[#This Row],[CODE]]," - ",Tabelle14[[#This Row],[ABB]])</f>
        <v>6129 - MID17_distance_5_10</v>
      </c>
    </row>
    <row r="401" spans="1:17" x14ac:dyDescent="0.3">
      <c r="A401" s="3" t="str">
        <f>_xlfn.CONCAT(Tabelle14[[#This Row],[C1]],Tabelle14[[#This Row],[C2]],IF(Tabelle14[[#This Row],[C3]]&lt;=9,_xlfn.CONCAT(0,Tabelle14[[#This Row],[C3]]),Tabelle14[[#This Row],[C3]]))</f>
        <v>6130</v>
      </c>
      <c r="B401" s="2" t="s">
        <v>1252</v>
      </c>
      <c r="C401" s="2" t="s">
        <v>1533</v>
      </c>
      <c r="D401" s="2" t="s">
        <v>48</v>
      </c>
      <c r="E401" s="4" t="s">
        <v>47</v>
      </c>
      <c r="F401" s="2" t="s">
        <v>1582</v>
      </c>
      <c r="G401" s="2" t="s">
        <v>161</v>
      </c>
      <c r="H401" s="13">
        <v>43100</v>
      </c>
      <c r="J401" s="2" t="s">
        <v>813</v>
      </c>
      <c r="K401" s="4" t="s">
        <v>1610</v>
      </c>
      <c r="L401" s="2" t="s">
        <v>56</v>
      </c>
      <c r="M401" s="19">
        <f>_xlfn.XLOOKUP(Tabelle14[[#This Row],[CAT1]],'Code-ID'!$A$3:$A$8,'Code-ID'!$B$3:$B$8,0,0)</f>
        <v>6</v>
      </c>
      <c r="N401" s="2">
        <f>_xlfn.XLOOKUP(Tabelle14[[#This Row],[CAT_2]],Tabelle2[KAT2],Tabelle2[C2],0,0)</f>
        <v>1</v>
      </c>
      <c r="O401">
        <v>30</v>
      </c>
      <c r="P401" s="2">
        <v>25</v>
      </c>
      <c r="Q401" s="2" t="str">
        <f>_xlfn.CONCAT(Tabelle14[[#This Row],[CODE]]," - ",Tabelle14[[#This Row],[ABB]])</f>
        <v>6130 - MID17_distance_10_20</v>
      </c>
    </row>
    <row r="402" spans="1:17" x14ac:dyDescent="0.3">
      <c r="A402" s="3" t="str">
        <f>_xlfn.CONCAT(Tabelle14[[#This Row],[C1]],Tabelle14[[#This Row],[C2]],IF(Tabelle14[[#This Row],[C3]]&lt;=9,_xlfn.CONCAT(0,Tabelle14[[#This Row],[C3]]),Tabelle14[[#This Row],[C3]]))</f>
        <v>6131</v>
      </c>
      <c r="B402" s="2" t="s">
        <v>1253</v>
      </c>
      <c r="C402" s="2" t="s">
        <v>1533</v>
      </c>
      <c r="D402" s="2" t="s">
        <v>48</v>
      </c>
      <c r="E402" s="4" t="s">
        <v>47</v>
      </c>
      <c r="F402" s="2" t="s">
        <v>1582</v>
      </c>
      <c r="G402" s="2" t="s">
        <v>161</v>
      </c>
      <c r="H402" s="13">
        <v>43100</v>
      </c>
      <c r="J402" s="2" t="s">
        <v>813</v>
      </c>
      <c r="K402" s="4" t="s">
        <v>1610</v>
      </c>
      <c r="L402" s="2" t="s">
        <v>56</v>
      </c>
      <c r="M402" s="19">
        <f>_xlfn.XLOOKUP(Tabelle14[[#This Row],[CAT1]],'Code-ID'!$A$3:$A$8,'Code-ID'!$B$3:$B$8,0,0)</f>
        <v>6</v>
      </c>
      <c r="N402" s="2">
        <f>_xlfn.XLOOKUP(Tabelle14[[#This Row],[CAT_2]],Tabelle2[KAT2],Tabelle2[C2],0,0)</f>
        <v>1</v>
      </c>
      <c r="O402">
        <v>31</v>
      </c>
      <c r="P402" s="2">
        <v>25</v>
      </c>
      <c r="Q402" s="2" t="str">
        <f>_xlfn.CONCAT(Tabelle14[[#This Row],[CODE]]," - ",Tabelle14[[#This Row],[ABB]])</f>
        <v>6131 - MID17_distance_20_50</v>
      </c>
    </row>
    <row r="403" spans="1:17" x14ac:dyDescent="0.3">
      <c r="A403" s="3" t="str">
        <f>_xlfn.CONCAT(Tabelle14[[#This Row],[C1]],Tabelle14[[#This Row],[C2]],IF(Tabelle14[[#This Row],[C3]]&lt;=9,_xlfn.CONCAT(0,Tabelle14[[#This Row],[C3]]),Tabelle14[[#This Row],[C3]]))</f>
        <v>6132</v>
      </c>
      <c r="B403" s="2" t="s">
        <v>1254</v>
      </c>
      <c r="C403" s="2" t="s">
        <v>1533</v>
      </c>
      <c r="D403" s="2" t="s">
        <v>48</v>
      </c>
      <c r="E403" s="4" t="s">
        <v>47</v>
      </c>
      <c r="F403" s="2" t="s">
        <v>1582</v>
      </c>
      <c r="G403" s="2" t="s">
        <v>161</v>
      </c>
      <c r="H403" s="13">
        <v>43100</v>
      </c>
      <c r="J403" s="2" t="s">
        <v>813</v>
      </c>
      <c r="K403" s="4" t="s">
        <v>1610</v>
      </c>
      <c r="L403" s="2" t="s">
        <v>56</v>
      </c>
      <c r="M403" s="19">
        <f>_xlfn.XLOOKUP(Tabelle14[[#This Row],[CAT1]],'Code-ID'!$A$3:$A$8,'Code-ID'!$B$3:$B$8,0,0)</f>
        <v>6</v>
      </c>
      <c r="N403" s="2">
        <f>_xlfn.XLOOKUP(Tabelle14[[#This Row],[CAT_2]],Tabelle2[KAT2],Tabelle2[C2],0,0)</f>
        <v>1</v>
      </c>
      <c r="O403">
        <v>32</v>
      </c>
      <c r="P403" s="2">
        <v>25</v>
      </c>
      <c r="Q403" s="2" t="str">
        <f>_xlfn.CONCAT(Tabelle14[[#This Row],[CODE]]," - ",Tabelle14[[#This Row],[ABB]])</f>
        <v>6132 - MID17_distance_50_100</v>
      </c>
    </row>
    <row r="404" spans="1:17" x14ac:dyDescent="0.3">
      <c r="A404" s="3" t="str">
        <f>_xlfn.CONCAT(Tabelle14[[#This Row],[C1]],Tabelle14[[#This Row],[C2]],IF(Tabelle14[[#This Row],[C3]]&lt;=9,_xlfn.CONCAT(0,Tabelle14[[#This Row],[C3]]),Tabelle14[[#This Row],[C3]]))</f>
        <v>6133</v>
      </c>
      <c r="B404" s="2" t="s">
        <v>1255</v>
      </c>
      <c r="C404" s="2" t="s">
        <v>1533</v>
      </c>
      <c r="D404" s="2" t="s">
        <v>48</v>
      </c>
      <c r="E404" s="4" t="s">
        <v>47</v>
      </c>
      <c r="F404" s="2" t="s">
        <v>1582</v>
      </c>
      <c r="G404" s="2" t="s">
        <v>161</v>
      </c>
      <c r="H404" s="13">
        <v>43100</v>
      </c>
      <c r="J404" s="2" t="s">
        <v>813</v>
      </c>
      <c r="K404" s="4" t="s">
        <v>1610</v>
      </c>
      <c r="L404" s="2" t="s">
        <v>56</v>
      </c>
      <c r="M404" s="19">
        <f>_xlfn.XLOOKUP(Tabelle14[[#This Row],[CAT1]],'Code-ID'!$A$3:$A$8,'Code-ID'!$B$3:$B$8,0,0)</f>
        <v>6</v>
      </c>
      <c r="N404" s="2">
        <f>_xlfn.XLOOKUP(Tabelle14[[#This Row],[CAT_2]],Tabelle2[KAT2],Tabelle2[C2],0,0)</f>
        <v>1</v>
      </c>
      <c r="O404">
        <v>33</v>
      </c>
      <c r="P404" s="2">
        <v>25</v>
      </c>
      <c r="Q404" s="2" t="str">
        <f>_xlfn.CONCAT(Tabelle14[[#This Row],[CODE]]," - ",Tabelle14[[#This Row],[ABB]])</f>
        <v>6133 - MID17_distance_100_plus</v>
      </c>
    </row>
    <row r="405" spans="1:17" x14ac:dyDescent="0.3">
      <c r="A405" s="3" t="str">
        <f>_xlfn.CONCAT(Tabelle14[[#This Row],[C1]],Tabelle14[[#This Row],[C2]],IF(Tabelle14[[#This Row],[C3]]&lt;=9,_xlfn.CONCAT(0,Tabelle14[[#This Row],[C3]]),Tabelle14[[#This Row],[C3]]))</f>
        <v>6201</v>
      </c>
      <c r="B405" s="2" t="s">
        <v>1256</v>
      </c>
      <c r="C405" s="2" t="s">
        <v>1534</v>
      </c>
      <c r="D405" s="2" t="s">
        <v>1554</v>
      </c>
      <c r="E405" s="4" t="s">
        <v>47</v>
      </c>
      <c r="F405" s="2" t="s">
        <v>1582</v>
      </c>
      <c r="G405" s="2" t="s">
        <v>160</v>
      </c>
      <c r="H405" s="13">
        <v>45565</v>
      </c>
      <c r="J405" s="2" t="s">
        <v>813</v>
      </c>
      <c r="K405" s="4" t="s">
        <v>1611</v>
      </c>
      <c r="L405" s="2" t="s">
        <v>160</v>
      </c>
      <c r="M405" s="19">
        <f>_xlfn.XLOOKUP(Tabelle14[[#This Row],[CAT1]],'Code-ID'!$A$3:$A$8,'Code-ID'!$B$3:$B$8,0,0)</f>
        <v>6</v>
      </c>
      <c r="N405" s="2">
        <f>_xlfn.XLOOKUP(Tabelle14[[#This Row],[CAT_2]],Tabelle2[KAT2],Tabelle2[C2],0,0)</f>
        <v>2</v>
      </c>
      <c r="O405">
        <v>1</v>
      </c>
      <c r="P405" s="2">
        <v>26</v>
      </c>
      <c r="Q405" s="2" t="str">
        <f>_xlfn.CONCAT(Tabelle14[[#This Row],[CODE]]," - ",Tabelle14[[#This Row],[ABB]])</f>
        <v>6201 - SR24_age_group_under_18</v>
      </c>
    </row>
    <row r="406" spans="1:17" x14ac:dyDescent="0.3">
      <c r="A406" s="3" t="str">
        <f>_xlfn.CONCAT(Tabelle14[[#This Row],[C1]],Tabelle14[[#This Row],[C2]],IF(Tabelle14[[#This Row],[C3]]&lt;=9,_xlfn.CONCAT(0,Tabelle14[[#This Row],[C3]]),Tabelle14[[#This Row],[C3]]))</f>
        <v>6202</v>
      </c>
      <c r="B406" s="2" t="s">
        <v>1257</v>
      </c>
      <c r="C406" s="2" t="s">
        <v>1534</v>
      </c>
      <c r="D406" s="2" t="s">
        <v>1554</v>
      </c>
      <c r="E406" s="4" t="s">
        <v>47</v>
      </c>
      <c r="F406" s="2" t="s">
        <v>1582</v>
      </c>
      <c r="G406" s="2" t="s">
        <v>160</v>
      </c>
      <c r="H406" s="13">
        <v>45565</v>
      </c>
      <c r="J406" s="2" t="s">
        <v>813</v>
      </c>
      <c r="K406" s="4" t="s">
        <v>1611</v>
      </c>
      <c r="L406" s="2" t="s">
        <v>160</v>
      </c>
      <c r="M406" s="19">
        <f>_xlfn.XLOOKUP(Tabelle14[[#This Row],[CAT1]],'Code-ID'!$A$3:$A$8,'Code-ID'!$B$3:$B$8,0,0)</f>
        <v>6</v>
      </c>
      <c r="N406" s="2">
        <f>_xlfn.XLOOKUP(Tabelle14[[#This Row],[CAT_2]],Tabelle2[KAT2],Tabelle2[C2],0,0)</f>
        <v>2</v>
      </c>
      <c r="O406">
        <v>2</v>
      </c>
      <c r="P406" s="2">
        <v>26</v>
      </c>
      <c r="Q406" s="2" t="str">
        <f>_xlfn.CONCAT(Tabelle14[[#This Row],[CODE]]," - ",Tabelle14[[#This Row],[ABB]])</f>
        <v>6202 - SR24_age_group_18_29</v>
      </c>
    </row>
    <row r="407" spans="1:17" x14ac:dyDescent="0.3">
      <c r="A407" s="3" t="str">
        <f>_xlfn.CONCAT(Tabelle14[[#This Row],[C1]],Tabelle14[[#This Row],[C2]],IF(Tabelle14[[#This Row],[C3]]&lt;=9,_xlfn.CONCAT(0,Tabelle14[[#This Row],[C3]]),Tabelle14[[#This Row],[C3]]))</f>
        <v>6203</v>
      </c>
      <c r="B407" s="2" t="s">
        <v>1258</v>
      </c>
      <c r="C407" s="2" t="s">
        <v>1534</v>
      </c>
      <c r="D407" s="2" t="s">
        <v>1554</v>
      </c>
      <c r="E407" s="4" t="s">
        <v>47</v>
      </c>
      <c r="F407" s="2" t="s">
        <v>1582</v>
      </c>
      <c r="G407" s="2" t="s">
        <v>160</v>
      </c>
      <c r="H407" s="13">
        <v>45565</v>
      </c>
      <c r="J407" s="2" t="s">
        <v>813</v>
      </c>
      <c r="K407" s="4" t="s">
        <v>1611</v>
      </c>
      <c r="L407" s="2" t="s">
        <v>160</v>
      </c>
      <c r="M407" s="19">
        <f>_xlfn.XLOOKUP(Tabelle14[[#This Row],[CAT1]],'Code-ID'!$A$3:$A$8,'Code-ID'!$B$3:$B$8,0,0)</f>
        <v>6</v>
      </c>
      <c r="N407" s="2">
        <f>_xlfn.XLOOKUP(Tabelle14[[#This Row],[CAT_2]],Tabelle2[KAT2],Tabelle2[C2],0,0)</f>
        <v>2</v>
      </c>
      <c r="O407">
        <v>3</v>
      </c>
      <c r="P407" s="2">
        <v>26</v>
      </c>
      <c r="Q407" s="2" t="str">
        <f>_xlfn.CONCAT(Tabelle14[[#This Row],[CODE]]," - ",Tabelle14[[#This Row],[ABB]])</f>
        <v>6203 - SR24_age_group_30_49</v>
      </c>
    </row>
    <row r="408" spans="1:17" x14ac:dyDescent="0.3">
      <c r="A408" s="3" t="str">
        <f>_xlfn.CONCAT(Tabelle14[[#This Row],[C1]],Tabelle14[[#This Row],[C2]],IF(Tabelle14[[#This Row],[C3]]&lt;=9,_xlfn.CONCAT(0,Tabelle14[[#This Row],[C3]]),Tabelle14[[#This Row],[C3]]))</f>
        <v>6204</v>
      </c>
      <c r="B408" s="2" t="s">
        <v>1259</v>
      </c>
      <c r="C408" s="2" t="s">
        <v>1534</v>
      </c>
      <c r="D408" s="2" t="s">
        <v>1554</v>
      </c>
      <c r="E408" s="4" t="s">
        <v>47</v>
      </c>
      <c r="F408" s="2" t="s">
        <v>1582</v>
      </c>
      <c r="G408" s="2" t="s">
        <v>160</v>
      </c>
      <c r="H408" s="13">
        <v>45565</v>
      </c>
      <c r="J408" s="2" t="s">
        <v>813</v>
      </c>
      <c r="K408" s="4" t="s">
        <v>1611</v>
      </c>
      <c r="L408" s="2" t="s">
        <v>160</v>
      </c>
      <c r="M408" s="19">
        <f>_xlfn.XLOOKUP(Tabelle14[[#This Row],[CAT1]],'Code-ID'!$A$3:$A$8,'Code-ID'!$B$3:$B$8,0,0)</f>
        <v>6</v>
      </c>
      <c r="N408" s="2">
        <f>_xlfn.XLOOKUP(Tabelle14[[#This Row],[CAT_2]],Tabelle2[KAT2],Tabelle2[C2],0,0)</f>
        <v>2</v>
      </c>
      <c r="O408">
        <v>4</v>
      </c>
      <c r="P408" s="2">
        <v>26</v>
      </c>
      <c r="Q408" s="2" t="str">
        <f>_xlfn.CONCAT(Tabelle14[[#This Row],[CODE]]," - ",Tabelle14[[#This Row],[ABB]])</f>
        <v>6204 - SR24_age_group_50_64</v>
      </c>
    </row>
    <row r="409" spans="1:17" x14ac:dyDescent="0.3">
      <c r="A409" s="3" t="str">
        <f>_xlfn.CONCAT(Tabelle14[[#This Row],[C1]],Tabelle14[[#This Row],[C2]],IF(Tabelle14[[#This Row],[C3]]&lt;=9,_xlfn.CONCAT(0,Tabelle14[[#This Row],[C3]]),Tabelle14[[#This Row],[C3]]))</f>
        <v>6205</v>
      </c>
      <c r="B409" s="2" t="s">
        <v>1260</v>
      </c>
      <c r="C409" s="2" t="s">
        <v>1534</v>
      </c>
      <c r="D409" s="2" t="s">
        <v>1554</v>
      </c>
      <c r="E409" s="4" t="s">
        <v>47</v>
      </c>
      <c r="F409" s="2" t="s">
        <v>1582</v>
      </c>
      <c r="G409" s="2" t="s">
        <v>160</v>
      </c>
      <c r="H409" s="13">
        <v>45565</v>
      </c>
      <c r="J409" s="2" t="s">
        <v>813</v>
      </c>
      <c r="K409" s="4" t="s">
        <v>1611</v>
      </c>
      <c r="L409" s="2" t="s">
        <v>160</v>
      </c>
      <c r="M409" s="19">
        <f>_xlfn.XLOOKUP(Tabelle14[[#This Row],[CAT1]],'Code-ID'!$A$3:$A$8,'Code-ID'!$B$3:$B$8,0,0)</f>
        <v>6</v>
      </c>
      <c r="N409" s="2">
        <f>_xlfn.XLOOKUP(Tabelle14[[#This Row],[CAT_2]],Tabelle2[KAT2],Tabelle2[C2],0,0)</f>
        <v>2</v>
      </c>
      <c r="O409">
        <v>5</v>
      </c>
      <c r="P409" s="2">
        <v>26</v>
      </c>
      <c r="Q409" s="2" t="str">
        <f>_xlfn.CONCAT(Tabelle14[[#This Row],[CODE]]," - ",Tabelle14[[#This Row],[ABB]])</f>
        <v>6205 - SR24_age_group_65plus</v>
      </c>
    </row>
    <row r="410" spans="1:17" x14ac:dyDescent="0.3">
      <c r="A410" s="3" t="str">
        <f>_xlfn.CONCAT(Tabelle14[[#This Row],[C1]],Tabelle14[[#This Row],[C2]],IF(Tabelle14[[#This Row],[C3]]&lt;=9,_xlfn.CONCAT(0,Tabelle14[[#This Row],[C3]]),Tabelle14[[#This Row],[C3]]))</f>
        <v>6206</v>
      </c>
      <c r="B410" s="2" t="s">
        <v>1261</v>
      </c>
      <c r="C410" s="2" t="s">
        <v>1534</v>
      </c>
      <c r="D410" s="2" t="s">
        <v>48</v>
      </c>
      <c r="E410" s="4" t="s">
        <v>47</v>
      </c>
      <c r="F410" s="2" t="s">
        <v>1582</v>
      </c>
      <c r="G410" s="2" t="s">
        <v>160</v>
      </c>
      <c r="H410" s="13">
        <v>45565</v>
      </c>
      <c r="J410" s="2" t="s">
        <v>813</v>
      </c>
      <c r="K410" s="4" t="s">
        <v>1611</v>
      </c>
      <c r="L410" s="2" t="s">
        <v>160</v>
      </c>
      <c r="M410" s="19">
        <f>_xlfn.XLOOKUP(Tabelle14[[#This Row],[CAT1]],'Code-ID'!$A$3:$A$8,'Code-ID'!$B$3:$B$8,0,0)</f>
        <v>6</v>
      </c>
      <c r="N410" s="2">
        <f>_xlfn.XLOOKUP(Tabelle14[[#This Row],[CAT_2]],Tabelle2[KAT2],Tabelle2[C2],0,0)</f>
        <v>2</v>
      </c>
      <c r="O410">
        <v>6</v>
      </c>
      <c r="P410" s="2">
        <v>26</v>
      </c>
      <c r="Q410" s="2" t="str">
        <f>_xlfn.CONCAT(Tabelle14[[#This Row],[CODE]]," - ",Tabelle14[[#This Row],[ABB]])</f>
        <v>6206 - SR24_share_age_group_under_18</v>
      </c>
    </row>
    <row r="411" spans="1:17" x14ac:dyDescent="0.3">
      <c r="A411" s="3" t="str">
        <f>_xlfn.CONCAT(Tabelle14[[#This Row],[C1]],Tabelle14[[#This Row],[C2]],IF(Tabelle14[[#This Row],[C3]]&lt;=9,_xlfn.CONCAT(0,Tabelle14[[#This Row],[C3]]),Tabelle14[[#This Row],[C3]]))</f>
        <v>6207</v>
      </c>
      <c r="B411" s="2" t="s">
        <v>1262</v>
      </c>
      <c r="C411" s="2" t="s">
        <v>1534</v>
      </c>
      <c r="D411" s="2" t="s">
        <v>48</v>
      </c>
      <c r="E411" s="4" t="s">
        <v>47</v>
      </c>
      <c r="F411" s="2" t="s">
        <v>1582</v>
      </c>
      <c r="G411" s="2" t="s">
        <v>160</v>
      </c>
      <c r="H411" s="13">
        <v>45565</v>
      </c>
      <c r="J411" s="2" t="s">
        <v>813</v>
      </c>
      <c r="K411" s="4" t="s">
        <v>1611</v>
      </c>
      <c r="L411" s="2" t="s">
        <v>160</v>
      </c>
      <c r="M411" s="19">
        <f>_xlfn.XLOOKUP(Tabelle14[[#This Row],[CAT1]],'Code-ID'!$A$3:$A$8,'Code-ID'!$B$3:$B$8,0,0)</f>
        <v>6</v>
      </c>
      <c r="N411" s="2">
        <f>_xlfn.XLOOKUP(Tabelle14[[#This Row],[CAT_2]],Tabelle2[KAT2],Tabelle2[C2],0,0)</f>
        <v>2</v>
      </c>
      <c r="O411">
        <v>7</v>
      </c>
      <c r="P411" s="2">
        <v>26</v>
      </c>
      <c r="Q411" s="2" t="str">
        <f>_xlfn.CONCAT(Tabelle14[[#This Row],[CODE]]," - ",Tabelle14[[#This Row],[ABB]])</f>
        <v>6207 - SR24_share_age_group_18_29</v>
      </c>
    </row>
    <row r="412" spans="1:17" x14ac:dyDescent="0.3">
      <c r="A412" s="3" t="str">
        <f>_xlfn.CONCAT(Tabelle14[[#This Row],[C1]],Tabelle14[[#This Row],[C2]],IF(Tabelle14[[#This Row],[C3]]&lt;=9,_xlfn.CONCAT(0,Tabelle14[[#This Row],[C3]]),Tabelle14[[#This Row],[C3]]))</f>
        <v>6208</v>
      </c>
      <c r="B412" s="2" t="s">
        <v>1263</v>
      </c>
      <c r="C412" s="2" t="s">
        <v>1534</v>
      </c>
      <c r="D412" s="2" t="s">
        <v>48</v>
      </c>
      <c r="E412" s="4" t="s">
        <v>47</v>
      </c>
      <c r="F412" s="2" t="s">
        <v>1582</v>
      </c>
      <c r="G412" s="2" t="s">
        <v>160</v>
      </c>
      <c r="H412" s="13">
        <v>45565</v>
      </c>
      <c r="J412" s="2" t="s">
        <v>813</v>
      </c>
      <c r="K412" s="4" t="s">
        <v>1611</v>
      </c>
      <c r="L412" s="2" t="s">
        <v>160</v>
      </c>
      <c r="M412" s="19">
        <f>_xlfn.XLOOKUP(Tabelle14[[#This Row],[CAT1]],'Code-ID'!$A$3:$A$8,'Code-ID'!$B$3:$B$8,0,0)</f>
        <v>6</v>
      </c>
      <c r="N412" s="2">
        <f>_xlfn.XLOOKUP(Tabelle14[[#This Row],[CAT_2]],Tabelle2[KAT2],Tabelle2[C2],0,0)</f>
        <v>2</v>
      </c>
      <c r="O412">
        <v>8</v>
      </c>
      <c r="P412" s="2">
        <v>26</v>
      </c>
      <c r="Q412" s="2" t="str">
        <f>_xlfn.CONCAT(Tabelle14[[#This Row],[CODE]]," - ",Tabelle14[[#This Row],[ABB]])</f>
        <v>6208 - SR24_share_age_group_30_49</v>
      </c>
    </row>
    <row r="413" spans="1:17" x14ac:dyDescent="0.3">
      <c r="A413" s="3" t="str">
        <f>_xlfn.CONCAT(Tabelle14[[#This Row],[C1]],Tabelle14[[#This Row],[C2]],IF(Tabelle14[[#This Row],[C3]]&lt;=9,_xlfn.CONCAT(0,Tabelle14[[#This Row],[C3]]),Tabelle14[[#This Row],[C3]]))</f>
        <v>6209</v>
      </c>
      <c r="B413" s="2" t="s">
        <v>1264</v>
      </c>
      <c r="C413" s="2" t="s">
        <v>1534</v>
      </c>
      <c r="D413" s="2" t="s">
        <v>48</v>
      </c>
      <c r="E413" s="4" t="s">
        <v>47</v>
      </c>
      <c r="F413" s="2" t="s">
        <v>1582</v>
      </c>
      <c r="G413" s="2" t="s">
        <v>160</v>
      </c>
      <c r="H413" s="13">
        <v>45565</v>
      </c>
      <c r="J413" s="2" t="s">
        <v>813</v>
      </c>
      <c r="K413" s="4" t="s">
        <v>1611</v>
      </c>
      <c r="L413" s="2" t="s">
        <v>160</v>
      </c>
      <c r="M413" s="19">
        <f>_xlfn.XLOOKUP(Tabelle14[[#This Row],[CAT1]],'Code-ID'!$A$3:$A$8,'Code-ID'!$B$3:$B$8,0,0)</f>
        <v>6</v>
      </c>
      <c r="N413" s="2">
        <f>_xlfn.XLOOKUP(Tabelle14[[#This Row],[CAT_2]],Tabelle2[KAT2],Tabelle2[C2],0,0)</f>
        <v>2</v>
      </c>
      <c r="O413">
        <v>9</v>
      </c>
      <c r="P413" s="2">
        <v>26</v>
      </c>
      <c r="Q413" s="2" t="str">
        <f>_xlfn.CONCAT(Tabelle14[[#This Row],[CODE]]," - ",Tabelle14[[#This Row],[ABB]])</f>
        <v>6209 - SR24_share_age_group_50_64</v>
      </c>
    </row>
    <row r="414" spans="1:17" x14ac:dyDescent="0.3">
      <c r="A414" s="3" t="str">
        <f>_xlfn.CONCAT(Tabelle14[[#This Row],[C1]],Tabelle14[[#This Row],[C2]],IF(Tabelle14[[#This Row],[C3]]&lt;=9,_xlfn.CONCAT(0,Tabelle14[[#This Row],[C3]]),Tabelle14[[#This Row],[C3]]))</f>
        <v>6210</v>
      </c>
      <c r="B414" s="2" t="s">
        <v>1265</v>
      </c>
      <c r="C414" s="2" t="s">
        <v>1534</v>
      </c>
      <c r="D414" s="2" t="s">
        <v>48</v>
      </c>
      <c r="E414" s="4" t="s">
        <v>47</v>
      </c>
      <c r="F414" s="2" t="s">
        <v>1582</v>
      </c>
      <c r="G414" s="2" t="s">
        <v>160</v>
      </c>
      <c r="H414" s="13">
        <v>45565</v>
      </c>
      <c r="J414" s="2" t="s">
        <v>813</v>
      </c>
      <c r="K414" s="4" t="s">
        <v>1611</v>
      </c>
      <c r="L414" s="2" t="s">
        <v>160</v>
      </c>
      <c r="M414" s="19">
        <f>_xlfn.XLOOKUP(Tabelle14[[#This Row],[CAT1]],'Code-ID'!$A$3:$A$8,'Code-ID'!$B$3:$B$8,0,0)</f>
        <v>6</v>
      </c>
      <c r="N414" s="2">
        <f>_xlfn.XLOOKUP(Tabelle14[[#This Row],[CAT_2]],Tabelle2[KAT2],Tabelle2[C2],0,0)</f>
        <v>2</v>
      </c>
      <c r="O414">
        <v>10</v>
      </c>
      <c r="P414" s="2">
        <v>26</v>
      </c>
      <c r="Q414" s="2" t="str">
        <f>_xlfn.CONCAT(Tabelle14[[#This Row],[CODE]]," - ",Tabelle14[[#This Row],[ABB]])</f>
        <v>6210 - SR24_share_age_group_65plus</v>
      </c>
    </row>
    <row r="415" spans="1:17" x14ac:dyDescent="0.3">
      <c r="A415" s="3" t="str">
        <f>_xlfn.CONCAT(Tabelle14[[#This Row],[C1]],Tabelle14[[#This Row],[C2]],IF(Tabelle14[[#This Row],[C3]]&lt;=9,_xlfn.CONCAT(0,Tabelle14[[#This Row],[C3]]),Tabelle14[[#This Row],[C3]]))</f>
        <v>6211</v>
      </c>
      <c r="B415" s="2" t="s">
        <v>1287</v>
      </c>
      <c r="C415" s="2" t="s">
        <v>1534</v>
      </c>
      <c r="D415" s="2" t="s">
        <v>972</v>
      </c>
      <c r="E415" s="4" t="s">
        <v>47</v>
      </c>
      <c r="F415" s="2" t="s">
        <v>1582</v>
      </c>
      <c r="G415" s="2" t="s">
        <v>160</v>
      </c>
      <c r="H415" s="13">
        <v>45565</v>
      </c>
      <c r="J415" s="2" t="s">
        <v>813</v>
      </c>
      <c r="K415" s="4" t="s">
        <v>1611</v>
      </c>
      <c r="L415" s="2" t="s">
        <v>160</v>
      </c>
      <c r="M415" s="19">
        <f>_xlfn.XLOOKUP(Tabelle14[[#This Row],[CAT1]],'Code-ID'!$A$3:$A$8,'Code-ID'!$B$3:$B$8,0,0)</f>
        <v>6</v>
      </c>
      <c r="N415" s="2">
        <f>_xlfn.XLOOKUP(Tabelle14[[#This Row],[CAT_2]],Tabelle2[KAT2],Tabelle2[C2],0,0)</f>
        <v>2</v>
      </c>
      <c r="O415">
        <v>11</v>
      </c>
      <c r="P415" s="2">
        <v>26</v>
      </c>
      <c r="Q415" s="2" t="str">
        <f>_xlfn.CONCAT(Tabelle14[[#This Row],[CODE]]," - ",Tabelle14[[#This Row],[ABB]])</f>
        <v>6211 - SR24_middle_age</v>
      </c>
    </row>
    <row r="416" spans="1:17" x14ac:dyDescent="0.3">
      <c r="A416" s="3" t="str">
        <f>_xlfn.CONCAT(Tabelle14[[#This Row],[C1]],Tabelle14[[#This Row],[C2]],IF(Tabelle14[[#This Row],[C3]]&lt;=9,_xlfn.CONCAT(0,Tabelle14[[#This Row],[C3]]),Tabelle14[[#This Row],[C3]]))</f>
        <v>6212</v>
      </c>
      <c r="B416" s="2" t="s">
        <v>1284</v>
      </c>
      <c r="D416" s="2" t="s">
        <v>1554</v>
      </c>
      <c r="E416" s="4" t="s">
        <v>47</v>
      </c>
      <c r="F416" s="2" t="s">
        <v>1582</v>
      </c>
      <c r="G416" s="2" t="s">
        <v>160</v>
      </c>
      <c r="H416" s="13">
        <v>45565</v>
      </c>
      <c r="J416" s="2" t="s">
        <v>813</v>
      </c>
      <c r="K416" s="4" t="s">
        <v>1611</v>
      </c>
      <c r="L416" s="2" t="s">
        <v>160</v>
      </c>
      <c r="M416" s="19">
        <f>_xlfn.XLOOKUP(Tabelle14[[#This Row],[CAT1]],'Code-ID'!$A$3:$A$8,'Code-ID'!$B$3:$B$8,0,0)</f>
        <v>6</v>
      </c>
      <c r="N416" s="2">
        <f>_xlfn.XLOOKUP(Tabelle14[[#This Row],[CAT_2]],Tabelle2[KAT2],Tabelle2[C2],0,0)</f>
        <v>2</v>
      </c>
      <c r="O416">
        <v>12</v>
      </c>
      <c r="P416" s="2">
        <v>26</v>
      </c>
      <c r="Q416" s="2" t="str">
        <f>_xlfn.CONCAT(Tabelle14[[#This Row],[CODE]]," - ",Tabelle14[[#This Row],[ABB]])</f>
        <v>6212 - SR24_sample_age_group</v>
      </c>
    </row>
    <row r="417" spans="1:17" x14ac:dyDescent="0.3">
      <c r="A417" s="3" t="str">
        <f>_xlfn.CONCAT(Tabelle14[[#This Row],[C1]],Tabelle14[[#This Row],[C2]],IF(Tabelle14[[#This Row],[C3]]&lt;=9,_xlfn.CONCAT(0,Tabelle14[[#This Row],[C3]]),Tabelle14[[#This Row],[C3]]))</f>
        <v>6213</v>
      </c>
      <c r="B417" s="2" t="s">
        <v>932</v>
      </c>
      <c r="C417" s="2" t="s">
        <v>1534</v>
      </c>
      <c r="D417" s="2" t="s">
        <v>1554</v>
      </c>
      <c r="E417" s="4" t="s">
        <v>47</v>
      </c>
      <c r="F417" s="2" t="s">
        <v>1582</v>
      </c>
      <c r="G417" s="2" t="s">
        <v>160</v>
      </c>
      <c r="H417" s="13">
        <v>45565</v>
      </c>
      <c r="J417" s="2" t="s">
        <v>813</v>
      </c>
      <c r="K417" s="4" t="s">
        <v>1611</v>
      </c>
      <c r="L417" s="2" t="s">
        <v>160</v>
      </c>
      <c r="M417" s="19">
        <f>_xlfn.XLOOKUP(Tabelle14[[#This Row],[CAT1]],'Code-ID'!$A$3:$A$8,'Code-ID'!$B$3:$B$8,0,0)</f>
        <v>6</v>
      </c>
      <c r="N417" s="2">
        <f>_xlfn.XLOOKUP(Tabelle14[[#This Row],[CAT_2]],Tabelle2[KAT2],Tabelle2[C2],0,0)</f>
        <v>2</v>
      </c>
      <c r="O417">
        <v>13</v>
      </c>
      <c r="P417" s="2">
        <v>26</v>
      </c>
      <c r="Q417" s="2" t="str">
        <f>_xlfn.CONCAT(Tabelle14[[#This Row],[CODE]]," - ",Tabelle14[[#This Row],[ABB]])</f>
        <v>6213 - SR24_share_female</v>
      </c>
    </row>
    <row r="418" spans="1:17" x14ac:dyDescent="0.3">
      <c r="A418" s="3" t="str">
        <f>_xlfn.CONCAT(Tabelle14[[#This Row],[C1]],Tabelle14[[#This Row],[C2]],IF(Tabelle14[[#This Row],[C3]]&lt;=9,_xlfn.CONCAT(0,Tabelle14[[#This Row],[C3]]),Tabelle14[[#This Row],[C3]]))</f>
        <v>6214</v>
      </c>
      <c r="B418" s="2" t="s">
        <v>1286</v>
      </c>
      <c r="D418" s="2" t="s">
        <v>1554</v>
      </c>
      <c r="E418" s="4" t="s">
        <v>47</v>
      </c>
      <c r="F418" s="2" t="s">
        <v>1582</v>
      </c>
      <c r="G418" s="2" t="s">
        <v>160</v>
      </c>
      <c r="H418" s="13">
        <v>45565</v>
      </c>
      <c r="J418" s="2" t="s">
        <v>813</v>
      </c>
      <c r="K418" s="4" t="s">
        <v>1611</v>
      </c>
      <c r="L418" s="2" t="s">
        <v>160</v>
      </c>
      <c r="M418" s="19">
        <f>_xlfn.XLOOKUP(Tabelle14[[#This Row],[CAT1]],'Code-ID'!$A$3:$A$8,'Code-ID'!$B$3:$B$8,0,0)</f>
        <v>6</v>
      </c>
      <c r="N418" s="2">
        <f>_xlfn.XLOOKUP(Tabelle14[[#This Row],[CAT_2]],Tabelle2[KAT2],Tabelle2[C2],0,0)</f>
        <v>2</v>
      </c>
      <c r="O418">
        <v>14</v>
      </c>
      <c r="P418" s="2">
        <v>26</v>
      </c>
      <c r="Q418" s="2" t="str">
        <f>_xlfn.CONCAT(Tabelle14[[#This Row],[CODE]]," - ",Tabelle14[[#This Row],[ABB]])</f>
        <v>6214 - SR24_sample_gender</v>
      </c>
    </row>
    <row r="419" spans="1:17" x14ac:dyDescent="0.3">
      <c r="A419" s="3" t="str">
        <f>_xlfn.CONCAT(Tabelle14[[#This Row],[C1]],Tabelle14[[#This Row],[C2]],IF(Tabelle14[[#This Row],[C3]]&lt;=9,_xlfn.CONCAT(0,Tabelle14[[#This Row],[C3]]),Tabelle14[[#This Row],[C3]]))</f>
        <v>6225</v>
      </c>
      <c r="B419" s="2" t="s">
        <v>1274</v>
      </c>
      <c r="C419" s="2" t="s">
        <v>1535</v>
      </c>
      <c r="D419" s="2" t="s">
        <v>57</v>
      </c>
      <c r="E419" s="4" t="s">
        <v>47</v>
      </c>
      <c r="F419" s="2" t="s">
        <v>1582</v>
      </c>
      <c r="G419" s="2" t="s">
        <v>160</v>
      </c>
      <c r="H419" s="13">
        <v>45565</v>
      </c>
      <c r="J419" s="2" t="s">
        <v>813</v>
      </c>
      <c r="K419" s="4" t="s">
        <v>1611</v>
      </c>
      <c r="L419" s="2" t="s">
        <v>160</v>
      </c>
      <c r="M419" s="19">
        <f>_xlfn.XLOOKUP(Tabelle14[[#This Row],[CAT1]],'Code-ID'!$A$3:$A$8,'Code-ID'!$B$3:$B$8,0,0)</f>
        <v>6</v>
      </c>
      <c r="N419" s="2">
        <f>_xlfn.XLOOKUP(Tabelle14[[#This Row],[CAT_2]],Tabelle2[KAT2],Tabelle2[C2],0,0)</f>
        <v>2</v>
      </c>
      <c r="O419">
        <v>25</v>
      </c>
      <c r="P419" s="2">
        <v>26</v>
      </c>
      <c r="Q419" s="2" t="str">
        <f>_xlfn.CONCAT(Tabelle14[[#This Row],[CODE]]," - ",Tabelle14[[#This Row],[ABB]])</f>
        <v>6225 - SR24_mittlere_distance</v>
      </c>
    </row>
    <row r="420" spans="1:17" x14ac:dyDescent="0.3">
      <c r="A420" s="3" t="str">
        <f>_xlfn.CONCAT(Tabelle14[[#This Row],[C1]],Tabelle14[[#This Row],[C2]],IF(Tabelle14[[#This Row],[C3]]&lt;=9,_xlfn.CONCAT(0,Tabelle14[[#This Row],[C3]]),Tabelle14[[#This Row],[C3]]))</f>
        <v>6226</v>
      </c>
      <c r="B420" s="2" t="s">
        <v>1285</v>
      </c>
      <c r="C420" s="2" t="s">
        <v>1535</v>
      </c>
      <c r="D420" s="2" t="s">
        <v>1562</v>
      </c>
      <c r="E420" s="4" t="s">
        <v>47</v>
      </c>
      <c r="F420" s="2" t="s">
        <v>1582</v>
      </c>
      <c r="G420" s="2" t="s">
        <v>160</v>
      </c>
      <c r="H420" s="13">
        <v>45565</v>
      </c>
      <c r="J420" s="2" t="s">
        <v>813</v>
      </c>
      <c r="K420" s="4" t="s">
        <v>1611</v>
      </c>
      <c r="L420" s="2" t="s">
        <v>160</v>
      </c>
      <c r="M420" s="19">
        <f>_xlfn.XLOOKUP(Tabelle14[[#This Row],[CAT1]],'Code-ID'!$A$3:$A$8,'Code-ID'!$B$3:$B$8,0,0)</f>
        <v>6</v>
      </c>
      <c r="N420" s="2">
        <f>_xlfn.XLOOKUP(Tabelle14[[#This Row],[CAT_2]],Tabelle2[KAT2],Tabelle2[C2],0,0)</f>
        <v>2</v>
      </c>
      <c r="O420">
        <v>26</v>
      </c>
      <c r="P420" s="2">
        <v>26</v>
      </c>
      <c r="Q420" s="2" t="str">
        <f>_xlfn.CONCAT(Tabelle14[[#This Row],[CODE]]," - ",Tabelle14[[#This Row],[ABB]])</f>
        <v>6226 - SR24_sample_distance</v>
      </c>
    </row>
    <row r="421" spans="1:17" x14ac:dyDescent="0.3">
      <c r="A421" s="3" t="str">
        <f>_xlfn.CONCAT(Tabelle14[[#This Row],[C1]],Tabelle14[[#This Row],[C2]],IF(Tabelle14[[#This Row],[C3]]&lt;=9,_xlfn.CONCAT(0,Tabelle14[[#This Row],[C3]]),Tabelle14[[#This Row],[C3]]))</f>
        <v>6227</v>
      </c>
      <c r="B421" s="2" t="s">
        <v>1275</v>
      </c>
      <c r="C421" s="2" t="s">
        <v>1535</v>
      </c>
      <c r="D421" s="2" t="s">
        <v>1562</v>
      </c>
      <c r="E421" s="4" t="s">
        <v>47</v>
      </c>
      <c r="F421" s="2" t="s">
        <v>1582</v>
      </c>
      <c r="G421" s="2" t="s">
        <v>160</v>
      </c>
      <c r="H421" s="13">
        <v>45565</v>
      </c>
      <c r="J421" s="2" t="s">
        <v>813</v>
      </c>
      <c r="K421" s="4" t="s">
        <v>1611</v>
      </c>
      <c r="L421" s="2" t="s">
        <v>160</v>
      </c>
      <c r="M421" s="19">
        <f>_xlfn.XLOOKUP(Tabelle14[[#This Row],[CAT1]],'Code-ID'!$A$3:$A$8,'Code-ID'!$B$3:$B$8,0,0)</f>
        <v>6</v>
      </c>
      <c r="N421" s="2">
        <f>_xlfn.XLOOKUP(Tabelle14[[#This Row],[CAT_2]],Tabelle2[KAT2],Tabelle2[C2],0,0)</f>
        <v>2</v>
      </c>
      <c r="O421">
        <v>27</v>
      </c>
      <c r="P421" s="2">
        <v>26</v>
      </c>
      <c r="Q421" s="2" t="str">
        <f>_xlfn.CONCAT(Tabelle14[[#This Row],[CODE]]," - ",Tabelle14[[#This Row],[ABB]])</f>
        <v>6227 - SR24_distance_0_2</v>
      </c>
    </row>
    <row r="422" spans="1:17" x14ac:dyDescent="0.3">
      <c r="A422" s="3" t="str">
        <f>_xlfn.CONCAT(Tabelle14[[#This Row],[C1]],Tabelle14[[#This Row],[C2]],IF(Tabelle14[[#This Row],[C3]]&lt;=9,_xlfn.CONCAT(0,Tabelle14[[#This Row],[C3]]),Tabelle14[[#This Row],[C3]]))</f>
        <v>6228</v>
      </c>
      <c r="B422" s="2" t="s">
        <v>1276</v>
      </c>
      <c r="C422" s="2" t="s">
        <v>1535</v>
      </c>
      <c r="D422" s="2" t="s">
        <v>1562</v>
      </c>
      <c r="E422" s="4" t="s">
        <v>47</v>
      </c>
      <c r="F422" s="2" t="s">
        <v>1582</v>
      </c>
      <c r="G422" s="2" t="s">
        <v>160</v>
      </c>
      <c r="H422" s="13">
        <v>45565</v>
      </c>
      <c r="J422" s="2" t="s">
        <v>813</v>
      </c>
      <c r="K422" s="4" t="s">
        <v>1611</v>
      </c>
      <c r="L422" s="2" t="s">
        <v>160</v>
      </c>
      <c r="M422" s="19">
        <f>_xlfn.XLOOKUP(Tabelle14[[#This Row],[CAT1]],'Code-ID'!$A$3:$A$8,'Code-ID'!$B$3:$B$8,0,0)</f>
        <v>6</v>
      </c>
      <c r="N422" s="2">
        <f>_xlfn.XLOOKUP(Tabelle14[[#This Row],[CAT_2]],Tabelle2[KAT2],Tabelle2[C2],0,0)</f>
        <v>2</v>
      </c>
      <c r="O422">
        <v>28</v>
      </c>
      <c r="P422" s="2">
        <v>26</v>
      </c>
      <c r="Q422" s="2" t="str">
        <f>_xlfn.CONCAT(Tabelle14[[#This Row],[CODE]]," - ",Tabelle14[[#This Row],[ABB]])</f>
        <v>6228 - SR24_distance_2_5</v>
      </c>
    </row>
    <row r="423" spans="1:17" x14ac:dyDescent="0.3">
      <c r="A423" s="3" t="str">
        <f>_xlfn.CONCAT(Tabelle14[[#This Row],[C1]],Tabelle14[[#This Row],[C2]],IF(Tabelle14[[#This Row],[C3]]&lt;=9,_xlfn.CONCAT(0,Tabelle14[[#This Row],[C3]]),Tabelle14[[#This Row],[C3]]))</f>
        <v>6229</v>
      </c>
      <c r="B423" s="2" t="s">
        <v>1277</v>
      </c>
      <c r="C423" s="2" t="s">
        <v>1535</v>
      </c>
      <c r="D423" s="2" t="s">
        <v>1562</v>
      </c>
      <c r="E423" s="4" t="s">
        <v>47</v>
      </c>
      <c r="F423" s="2" t="s">
        <v>1582</v>
      </c>
      <c r="G423" s="2" t="s">
        <v>160</v>
      </c>
      <c r="H423" s="13">
        <v>45565</v>
      </c>
      <c r="J423" s="2" t="s">
        <v>813</v>
      </c>
      <c r="K423" s="4" t="s">
        <v>1611</v>
      </c>
      <c r="L423" s="2" t="s">
        <v>160</v>
      </c>
      <c r="M423" s="19">
        <f>_xlfn.XLOOKUP(Tabelle14[[#This Row],[CAT1]],'Code-ID'!$A$3:$A$8,'Code-ID'!$B$3:$B$8,0,0)</f>
        <v>6</v>
      </c>
      <c r="N423" s="2">
        <f>_xlfn.XLOOKUP(Tabelle14[[#This Row],[CAT_2]],Tabelle2[KAT2],Tabelle2[C2],0,0)</f>
        <v>2</v>
      </c>
      <c r="O423">
        <v>29</v>
      </c>
      <c r="P423" s="2">
        <v>26</v>
      </c>
      <c r="Q423" s="2" t="str">
        <f>_xlfn.CONCAT(Tabelle14[[#This Row],[CODE]]," - ",Tabelle14[[#This Row],[ABB]])</f>
        <v>6229 - SR24_distance_5_10</v>
      </c>
    </row>
    <row r="424" spans="1:17" x14ac:dyDescent="0.3">
      <c r="A424" s="3" t="str">
        <f>_xlfn.CONCAT(Tabelle14[[#This Row],[C1]],Tabelle14[[#This Row],[C2]],IF(Tabelle14[[#This Row],[C3]]&lt;=9,_xlfn.CONCAT(0,Tabelle14[[#This Row],[C3]]),Tabelle14[[#This Row],[C3]]))</f>
        <v>6230</v>
      </c>
      <c r="B424" s="2" t="s">
        <v>1278</v>
      </c>
      <c r="C424" s="2" t="s">
        <v>1535</v>
      </c>
      <c r="D424" s="2" t="s">
        <v>1562</v>
      </c>
      <c r="E424" s="4" t="s">
        <v>47</v>
      </c>
      <c r="F424" s="2" t="s">
        <v>1582</v>
      </c>
      <c r="G424" s="2" t="s">
        <v>160</v>
      </c>
      <c r="H424" s="13">
        <v>45565</v>
      </c>
      <c r="J424" s="2" t="s">
        <v>813</v>
      </c>
      <c r="K424" s="4" t="s">
        <v>1611</v>
      </c>
      <c r="L424" s="2" t="s">
        <v>160</v>
      </c>
      <c r="M424" s="19">
        <f>_xlfn.XLOOKUP(Tabelle14[[#This Row],[CAT1]],'Code-ID'!$A$3:$A$8,'Code-ID'!$B$3:$B$8,0,0)</f>
        <v>6</v>
      </c>
      <c r="N424" s="2">
        <f>_xlfn.XLOOKUP(Tabelle14[[#This Row],[CAT_2]],Tabelle2[KAT2],Tabelle2[C2],0,0)</f>
        <v>2</v>
      </c>
      <c r="O424">
        <v>30</v>
      </c>
      <c r="P424" s="2">
        <v>26</v>
      </c>
      <c r="Q424" s="2" t="str">
        <f>_xlfn.CONCAT(Tabelle14[[#This Row],[CODE]]," - ",Tabelle14[[#This Row],[ABB]])</f>
        <v>6230 - SR24_distance_10_20</v>
      </c>
    </row>
    <row r="425" spans="1:17" x14ac:dyDescent="0.3">
      <c r="A425" s="3" t="str">
        <f>_xlfn.CONCAT(Tabelle14[[#This Row],[C1]],Tabelle14[[#This Row],[C2]],IF(Tabelle14[[#This Row],[C3]]&lt;=9,_xlfn.CONCAT(0,Tabelle14[[#This Row],[C3]]),Tabelle14[[#This Row],[C3]]))</f>
        <v>6231</v>
      </c>
      <c r="B425" s="2" t="s">
        <v>1279</v>
      </c>
      <c r="C425" s="2" t="s">
        <v>1535</v>
      </c>
      <c r="D425" s="2" t="s">
        <v>1562</v>
      </c>
      <c r="E425" s="4" t="s">
        <v>47</v>
      </c>
      <c r="F425" s="2" t="s">
        <v>1582</v>
      </c>
      <c r="G425" s="2" t="s">
        <v>160</v>
      </c>
      <c r="H425" s="13">
        <v>45565</v>
      </c>
      <c r="J425" s="2" t="s">
        <v>813</v>
      </c>
      <c r="K425" s="4" t="s">
        <v>1611</v>
      </c>
      <c r="L425" s="2" t="s">
        <v>160</v>
      </c>
      <c r="M425" s="19">
        <f>_xlfn.XLOOKUP(Tabelle14[[#This Row],[CAT1]],'Code-ID'!$A$3:$A$8,'Code-ID'!$B$3:$B$8,0,0)</f>
        <v>6</v>
      </c>
      <c r="N425" s="2">
        <f>_xlfn.XLOOKUP(Tabelle14[[#This Row],[CAT_2]],Tabelle2[KAT2],Tabelle2[C2],0,0)</f>
        <v>2</v>
      </c>
      <c r="O425">
        <v>31</v>
      </c>
      <c r="P425" s="2">
        <v>26</v>
      </c>
      <c r="Q425" s="2" t="str">
        <f>_xlfn.CONCAT(Tabelle14[[#This Row],[CODE]]," - ",Tabelle14[[#This Row],[ABB]])</f>
        <v>6231 - SR24_distance_20_50</v>
      </c>
    </row>
    <row r="426" spans="1:17" x14ac:dyDescent="0.3">
      <c r="A426" s="3" t="str">
        <f>_xlfn.CONCAT(Tabelle14[[#This Row],[C1]],Tabelle14[[#This Row],[C2]],IF(Tabelle14[[#This Row],[C3]]&lt;=9,_xlfn.CONCAT(0,Tabelle14[[#This Row],[C3]]),Tabelle14[[#This Row],[C3]]))</f>
        <v>6232</v>
      </c>
      <c r="B426" s="2" t="s">
        <v>1280</v>
      </c>
      <c r="C426" s="2" t="s">
        <v>1535</v>
      </c>
      <c r="D426" s="2" t="s">
        <v>1562</v>
      </c>
      <c r="E426" s="4" t="s">
        <v>47</v>
      </c>
      <c r="F426" s="2" t="s">
        <v>1582</v>
      </c>
      <c r="G426" s="2" t="s">
        <v>160</v>
      </c>
      <c r="H426" s="13">
        <v>45565</v>
      </c>
      <c r="J426" s="2" t="s">
        <v>813</v>
      </c>
      <c r="K426" s="4" t="s">
        <v>1611</v>
      </c>
      <c r="L426" s="2" t="s">
        <v>160</v>
      </c>
      <c r="M426" s="19">
        <f>_xlfn.XLOOKUP(Tabelle14[[#This Row],[CAT1]],'Code-ID'!$A$3:$A$8,'Code-ID'!$B$3:$B$8,0,0)</f>
        <v>6</v>
      </c>
      <c r="N426" s="2">
        <f>_xlfn.XLOOKUP(Tabelle14[[#This Row],[CAT_2]],Tabelle2[KAT2],Tabelle2[C2],0,0)</f>
        <v>2</v>
      </c>
      <c r="O426">
        <v>32</v>
      </c>
      <c r="P426" s="2">
        <v>26</v>
      </c>
      <c r="Q426" s="2" t="str">
        <f>_xlfn.CONCAT(Tabelle14[[#This Row],[CODE]]," - ",Tabelle14[[#This Row],[ABB]])</f>
        <v>6232 - SR24_distance_50_100</v>
      </c>
    </row>
    <row r="427" spans="1:17" x14ac:dyDescent="0.3">
      <c r="A427" s="3" t="str">
        <f>_xlfn.CONCAT(Tabelle14[[#This Row],[C1]],Tabelle14[[#This Row],[C2]],IF(Tabelle14[[#This Row],[C3]]&lt;=9,_xlfn.CONCAT(0,Tabelle14[[#This Row],[C3]]),Tabelle14[[#This Row],[C3]]))</f>
        <v>6233</v>
      </c>
      <c r="B427" s="2" t="s">
        <v>1281</v>
      </c>
      <c r="C427" s="2" t="s">
        <v>1535</v>
      </c>
      <c r="D427" s="2" t="s">
        <v>1562</v>
      </c>
      <c r="E427" s="4" t="s">
        <v>47</v>
      </c>
      <c r="F427" s="2" t="s">
        <v>1582</v>
      </c>
      <c r="G427" s="2" t="s">
        <v>160</v>
      </c>
      <c r="H427" s="13">
        <v>45565</v>
      </c>
      <c r="J427" s="2" t="s">
        <v>813</v>
      </c>
      <c r="K427" s="4" t="s">
        <v>1611</v>
      </c>
      <c r="L427" s="2" t="s">
        <v>160</v>
      </c>
      <c r="M427" s="19">
        <f>_xlfn.XLOOKUP(Tabelle14[[#This Row],[CAT1]],'Code-ID'!$A$3:$A$8,'Code-ID'!$B$3:$B$8,0,0)</f>
        <v>6</v>
      </c>
      <c r="N427" s="2">
        <f>_xlfn.XLOOKUP(Tabelle14[[#This Row],[CAT_2]],Tabelle2[KAT2],Tabelle2[C2],0,0)</f>
        <v>2</v>
      </c>
      <c r="O427">
        <v>33</v>
      </c>
      <c r="P427" s="2">
        <v>26</v>
      </c>
      <c r="Q427" s="2" t="str">
        <f>_xlfn.CONCAT(Tabelle14[[#This Row],[CODE]]," - ",Tabelle14[[#This Row],[ABB]])</f>
        <v>6233 - SR24_distance_100_plus</v>
      </c>
    </row>
    <row r="428" spans="1:17" x14ac:dyDescent="0.3">
      <c r="A428" s="3" t="str">
        <f>_xlfn.CONCAT(Tabelle14[[#This Row],[C1]],Tabelle14[[#This Row],[C2]],IF(Tabelle14[[#This Row],[C3]]&lt;=9,_xlfn.CONCAT(0,Tabelle14[[#This Row],[C3]]),Tabelle14[[#This Row],[C3]]))</f>
        <v>6301</v>
      </c>
      <c r="B428" s="2" t="s">
        <v>1282</v>
      </c>
      <c r="C428" s="2" t="s">
        <v>1536</v>
      </c>
      <c r="D428" s="2" t="s">
        <v>1554</v>
      </c>
      <c r="E428" s="4" t="s">
        <v>47</v>
      </c>
      <c r="F428" s="2" t="s">
        <v>1582</v>
      </c>
      <c r="G428" s="2" t="s">
        <v>162</v>
      </c>
      <c r="H428" s="13">
        <v>44926</v>
      </c>
      <c r="J428" s="2" t="s">
        <v>813</v>
      </c>
      <c r="K428" s="4" t="s">
        <v>1610</v>
      </c>
      <c r="L428" s="2" t="s">
        <v>1615</v>
      </c>
      <c r="M428" s="19">
        <f>_xlfn.XLOOKUP(Tabelle14[[#This Row],[CAT1]],'Code-ID'!$A$3:$A$8,'Code-ID'!$B$3:$B$8,0,0)</f>
        <v>6</v>
      </c>
      <c r="N428" s="2">
        <f>_xlfn.XLOOKUP(Tabelle14[[#This Row],[CAT_2]],Tabelle2[KAT2],Tabelle2[C2],0,0)</f>
        <v>3</v>
      </c>
      <c r="O428">
        <v>1</v>
      </c>
      <c r="P428" s="2">
        <v>27</v>
      </c>
      <c r="Q428" s="2" t="str">
        <f>_xlfn.CONCAT(Tabelle14[[#This Row],[CODE]]," - ",Tabelle14[[#This Row],[ABB]])</f>
        <v>6301 - GG_age_group_under_18</v>
      </c>
    </row>
    <row r="429" spans="1:17" x14ac:dyDescent="0.3">
      <c r="A429" s="3" t="str">
        <f>_xlfn.CONCAT(Tabelle14[[#This Row],[C1]],Tabelle14[[#This Row],[C2]],IF(Tabelle14[[#This Row],[C3]]&lt;=9,_xlfn.CONCAT(0,Tabelle14[[#This Row],[C3]]),Tabelle14[[#This Row],[C3]]))</f>
        <v>6302</v>
      </c>
      <c r="B429" s="2" t="s">
        <v>1266</v>
      </c>
      <c r="C429" s="2" t="s">
        <v>1536</v>
      </c>
      <c r="D429" s="2" t="s">
        <v>1554</v>
      </c>
      <c r="E429" s="4" t="s">
        <v>47</v>
      </c>
      <c r="F429" s="2" t="s">
        <v>1582</v>
      </c>
      <c r="G429" s="2" t="s">
        <v>162</v>
      </c>
      <c r="H429" s="13">
        <v>44926</v>
      </c>
      <c r="J429" s="2" t="s">
        <v>813</v>
      </c>
      <c r="K429" s="4" t="s">
        <v>1610</v>
      </c>
      <c r="L429" s="2" t="s">
        <v>1615</v>
      </c>
      <c r="M429" s="19">
        <f>_xlfn.XLOOKUP(Tabelle14[[#This Row],[CAT1]],'Code-ID'!$A$3:$A$8,'Code-ID'!$B$3:$B$8,0,0)</f>
        <v>6</v>
      </c>
      <c r="N429" s="2">
        <f>_xlfn.XLOOKUP(Tabelle14[[#This Row],[CAT_2]],Tabelle2[KAT2],Tabelle2[C2],0,0)</f>
        <v>3</v>
      </c>
      <c r="O429">
        <v>2</v>
      </c>
      <c r="P429" s="2">
        <v>27</v>
      </c>
      <c r="Q429" s="2" t="str">
        <f>_xlfn.CONCAT(Tabelle14[[#This Row],[CODE]]," - ",Tabelle14[[#This Row],[ABB]])</f>
        <v>6302 - GG_age_group_18_29</v>
      </c>
    </row>
    <row r="430" spans="1:17" x14ac:dyDescent="0.3">
      <c r="A430" s="3" t="str">
        <f>_xlfn.CONCAT(Tabelle14[[#This Row],[C1]],Tabelle14[[#This Row],[C2]],IF(Tabelle14[[#This Row],[C3]]&lt;=9,_xlfn.CONCAT(0,Tabelle14[[#This Row],[C3]]),Tabelle14[[#This Row],[C3]]))</f>
        <v>6303</v>
      </c>
      <c r="B430" s="2" t="s">
        <v>1267</v>
      </c>
      <c r="C430" s="2" t="s">
        <v>1536</v>
      </c>
      <c r="D430" s="2" t="s">
        <v>1554</v>
      </c>
      <c r="E430" s="4" t="s">
        <v>47</v>
      </c>
      <c r="F430" s="2" t="s">
        <v>1582</v>
      </c>
      <c r="G430" s="2" t="s">
        <v>162</v>
      </c>
      <c r="H430" s="13">
        <v>44926</v>
      </c>
      <c r="J430" s="2" t="s">
        <v>813</v>
      </c>
      <c r="K430" s="4" t="s">
        <v>1610</v>
      </c>
      <c r="L430" s="2" t="s">
        <v>1615</v>
      </c>
      <c r="M430" s="19">
        <f>_xlfn.XLOOKUP(Tabelle14[[#This Row],[CAT1]],'Code-ID'!$A$3:$A$8,'Code-ID'!$B$3:$B$8,0,0)</f>
        <v>6</v>
      </c>
      <c r="N430" s="2">
        <f>_xlfn.XLOOKUP(Tabelle14[[#This Row],[CAT_2]],Tabelle2[KAT2],Tabelle2[C2],0,0)</f>
        <v>3</v>
      </c>
      <c r="O430">
        <v>3</v>
      </c>
      <c r="P430" s="2">
        <v>27</v>
      </c>
      <c r="Q430" s="2" t="str">
        <f>_xlfn.CONCAT(Tabelle14[[#This Row],[CODE]]," - ",Tabelle14[[#This Row],[ABB]])</f>
        <v>6303 - GG_age_group_30_49</v>
      </c>
    </row>
    <row r="431" spans="1:17" x14ac:dyDescent="0.3">
      <c r="A431" s="3" t="str">
        <f>_xlfn.CONCAT(Tabelle14[[#This Row],[C1]],Tabelle14[[#This Row],[C2]],IF(Tabelle14[[#This Row],[C3]]&lt;=9,_xlfn.CONCAT(0,Tabelle14[[#This Row],[C3]]),Tabelle14[[#This Row],[C3]]))</f>
        <v>6304</v>
      </c>
      <c r="B431" s="2" t="s">
        <v>1268</v>
      </c>
      <c r="C431" s="2" t="s">
        <v>1536</v>
      </c>
      <c r="D431" s="2" t="s">
        <v>1554</v>
      </c>
      <c r="E431" s="4" t="s">
        <v>47</v>
      </c>
      <c r="F431" s="2" t="s">
        <v>1582</v>
      </c>
      <c r="G431" s="2" t="s">
        <v>162</v>
      </c>
      <c r="H431" s="13">
        <v>44926</v>
      </c>
      <c r="J431" s="2" t="s">
        <v>813</v>
      </c>
      <c r="K431" s="4" t="s">
        <v>1610</v>
      </c>
      <c r="L431" s="2" t="s">
        <v>1615</v>
      </c>
      <c r="M431" s="19">
        <f>_xlfn.XLOOKUP(Tabelle14[[#This Row],[CAT1]],'Code-ID'!$A$3:$A$8,'Code-ID'!$B$3:$B$8,0,0)</f>
        <v>6</v>
      </c>
      <c r="N431" s="2">
        <f>_xlfn.XLOOKUP(Tabelle14[[#This Row],[CAT_2]],Tabelle2[KAT2],Tabelle2[C2],0,0)</f>
        <v>3</v>
      </c>
      <c r="O431">
        <v>4</v>
      </c>
      <c r="P431" s="2">
        <v>27</v>
      </c>
      <c r="Q431" s="2" t="str">
        <f>_xlfn.CONCAT(Tabelle14[[#This Row],[CODE]]," - ",Tabelle14[[#This Row],[ABB]])</f>
        <v>6304 - GG_age_group_50_64</v>
      </c>
    </row>
    <row r="432" spans="1:17" x14ac:dyDescent="0.3">
      <c r="A432" s="3" t="str">
        <f>_xlfn.CONCAT(Tabelle14[[#This Row],[C1]],Tabelle14[[#This Row],[C2]],IF(Tabelle14[[#This Row],[C3]]&lt;=9,_xlfn.CONCAT(0,Tabelle14[[#This Row],[C3]]),Tabelle14[[#This Row],[C3]]))</f>
        <v>6305</v>
      </c>
      <c r="B432" s="2" t="s">
        <v>1269</v>
      </c>
      <c r="C432" s="2" t="s">
        <v>1536</v>
      </c>
      <c r="D432" s="2" t="s">
        <v>1554</v>
      </c>
      <c r="E432" s="4" t="s">
        <v>47</v>
      </c>
      <c r="F432" s="2" t="s">
        <v>1582</v>
      </c>
      <c r="G432" s="2" t="s">
        <v>162</v>
      </c>
      <c r="H432" s="13">
        <v>44926</v>
      </c>
      <c r="J432" s="2" t="s">
        <v>813</v>
      </c>
      <c r="K432" s="4" t="s">
        <v>1610</v>
      </c>
      <c r="L432" s="2" t="s">
        <v>1615</v>
      </c>
      <c r="M432" s="19">
        <f>_xlfn.XLOOKUP(Tabelle14[[#This Row],[CAT1]],'Code-ID'!$A$3:$A$8,'Code-ID'!$B$3:$B$8,0,0)</f>
        <v>6</v>
      </c>
      <c r="N432" s="2">
        <f>_xlfn.XLOOKUP(Tabelle14[[#This Row],[CAT_2]],Tabelle2[KAT2],Tabelle2[C2],0,0)</f>
        <v>3</v>
      </c>
      <c r="O432">
        <v>5</v>
      </c>
      <c r="P432" s="2">
        <v>27</v>
      </c>
      <c r="Q432" s="2" t="str">
        <f>_xlfn.CONCAT(Tabelle14[[#This Row],[CODE]]," - ",Tabelle14[[#This Row],[ABB]])</f>
        <v>6305 - GG_age_group_65plus</v>
      </c>
    </row>
    <row r="433" spans="1:17" x14ac:dyDescent="0.3">
      <c r="A433" s="3" t="str">
        <f>_xlfn.CONCAT(Tabelle14[[#This Row],[C1]],Tabelle14[[#This Row],[C2]],IF(Tabelle14[[#This Row],[C3]]&lt;=9,_xlfn.CONCAT(0,Tabelle14[[#This Row],[C3]]),Tabelle14[[#This Row],[C3]]))</f>
        <v>6306</v>
      </c>
      <c r="B433" s="2" t="s">
        <v>1283</v>
      </c>
      <c r="C433" s="2" t="s">
        <v>1536</v>
      </c>
      <c r="D433" s="2" t="s">
        <v>48</v>
      </c>
      <c r="E433" s="4" t="s">
        <v>47</v>
      </c>
      <c r="F433" s="2" t="s">
        <v>1582</v>
      </c>
      <c r="G433" s="2" t="s">
        <v>162</v>
      </c>
      <c r="H433" s="13">
        <v>44926</v>
      </c>
      <c r="J433" s="2" t="s">
        <v>813</v>
      </c>
      <c r="K433" s="4" t="s">
        <v>1610</v>
      </c>
      <c r="L433" s="2" t="s">
        <v>1615</v>
      </c>
      <c r="M433" s="19">
        <f>_xlfn.XLOOKUP(Tabelle14[[#This Row],[CAT1]],'Code-ID'!$A$3:$A$8,'Code-ID'!$B$3:$B$8,0,0)</f>
        <v>6</v>
      </c>
      <c r="N433" s="2">
        <f>_xlfn.XLOOKUP(Tabelle14[[#This Row],[CAT_2]],Tabelle2[KAT2],Tabelle2[C2],0,0)</f>
        <v>3</v>
      </c>
      <c r="O433">
        <v>6</v>
      </c>
      <c r="P433" s="2">
        <v>27</v>
      </c>
      <c r="Q433" s="2" t="str">
        <f>_xlfn.CONCAT(Tabelle14[[#This Row],[CODE]]," - ",Tabelle14[[#This Row],[ABB]])</f>
        <v>6306 - GG_share_age_group_under_18</v>
      </c>
    </row>
    <row r="434" spans="1:17" x14ac:dyDescent="0.3">
      <c r="A434" s="3" t="str">
        <f>_xlfn.CONCAT(Tabelle14[[#This Row],[C1]],Tabelle14[[#This Row],[C2]],IF(Tabelle14[[#This Row],[C3]]&lt;=9,_xlfn.CONCAT(0,Tabelle14[[#This Row],[C3]]),Tabelle14[[#This Row],[C3]]))</f>
        <v>6307</v>
      </c>
      <c r="B434" s="2" t="s">
        <v>1270</v>
      </c>
      <c r="C434" s="2" t="s">
        <v>1536</v>
      </c>
      <c r="D434" s="2" t="s">
        <v>48</v>
      </c>
      <c r="E434" s="4" t="s">
        <v>47</v>
      </c>
      <c r="F434" s="2" t="s">
        <v>1582</v>
      </c>
      <c r="G434" s="2" t="s">
        <v>162</v>
      </c>
      <c r="H434" s="13">
        <v>44926</v>
      </c>
      <c r="J434" s="2" t="s">
        <v>813</v>
      </c>
      <c r="K434" s="4" t="s">
        <v>1610</v>
      </c>
      <c r="L434" s="2" t="s">
        <v>1615</v>
      </c>
      <c r="M434" s="19">
        <f>_xlfn.XLOOKUP(Tabelle14[[#This Row],[CAT1]],'Code-ID'!$A$3:$A$8,'Code-ID'!$B$3:$B$8,0,0)</f>
        <v>6</v>
      </c>
      <c r="N434" s="2">
        <f>_xlfn.XLOOKUP(Tabelle14[[#This Row],[CAT_2]],Tabelle2[KAT2],Tabelle2[C2],0,0)</f>
        <v>3</v>
      </c>
      <c r="O434">
        <v>7</v>
      </c>
      <c r="P434" s="2">
        <v>27</v>
      </c>
      <c r="Q434" s="2" t="str">
        <f>_xlfn.CONCAT(Tabelle14[[#This Row],[CODE]]," - ",Tabelle14[[#This Row],[ABB]])</f>
        <v>6307 - GG_share_age_group_18_29</v>
      </c>
    </row>
    <row r="435" spans="1:17" x14ac:dyDescent="0.3">
      <c r="A435" s="3" t="str">
        <f>_xlfn.CONCAT(Tabelle14[[#This Row],[C1]],Tabelle14[[#This Row],[C2]],IF(Tabelle14[[#This Row],[C3]]&lt;=9,_xlfn.CONCAT(0,Tabelle14[[#This Row],[C3]]),Tabelle14[[#This Row],[C3]]))</f>
        <v>6308</v>
      </c>
      <c r="B435" s="2" t="s">
        <v>1271</v>
      </c>
      <c r="C435" s="2" t="s">
        <v>1536</v>
      </c>
      <c r="D435" s="2" t="s">
        <v>48</v>
      </c>
      <c r="E435" s="4" t="s">
        <v>47</v>
      </c>
      <c r="F435" s="2" t="s">
        <v>1582</v>
      </c>
      <c r="G435" s="2" t="s">
        <v>162</v>
      </c>
      <c r="H435" s="13">
        <v>44926</v>
      </c>
      <c r="J435" s="2" t="s">
        <v>813</v>
      </c>
      <c r="K435" s="4" t="s">
        <v>1610</v>
      </c>
      <c r="L435" s="2" t="s">
        <v>1615</v>
      </c>
      <c r="M435" s="19">
        <f>_xlfn.XLOOKUP(Tabelle14[[#This Row],[CAT1]],'Code-ID'!$A$3:$A$8,'Code-ID'!$B$3:$B$8,0,0)</f>
        <v>6</v>
      </c>
      <c r="N435" s="2">
        <f>_xlfn.XLOOKUP(Tabelle14[[#This Row],[CAT_2]],Tabelle2[KAT2],Tabelle2[C2],0,0)</f>
        <v>3</v>
      </c>
      <c r="O435">
        <v>8</v>
      </c>
      <c r="P435" s="2">
        <v>27</v>
      </c>
      <c r="Q435" s="2" t="str">
        <f>_xlfn.CONCAT(Tabelle14[[#This Row],[CODE]]," - ",Tabelle14[[#This Row],[ABB]])</f>
        <v>6308 - GG_share_age_group_30_49</v>
      </c>
    </row>
    <row r="436" spans="1:17" x14ac:dyDescent="0.3">
      <c r="A436" s="3" t="str">
        <f>_xlfn.CONCAT(Tabelle14[[#This Row],[C1]],Tabelle14[[#This Row],[C2]],IF(Tabelle14[[#This Row],[C3]]&lt;=9,_xlfn.CONCAT(0,Tabelle14[[#This Row],[C3]]),Tabelle14[[#This Row],[C3]]))</f>
        <v>6309</v>
      </c>
      <c r="B436" s="2" t="s">
        <v>1272</v>
      </c>
      <c r="C436" s="2" t="s">
        <v>1536</v>
      </c>
      <c r="D436" s="2" t="s">
        <v>48</v>
      </c>
      <c r="E436" s="4" t="s">
        <v>47</v>
      </c>
      <c r="F436" s="2" t="s">
        <v>1582</v>
      </c>
      <c r="G436" s="2" t="s">
        <v>162</v>
      </c>
      <c r="H436" s="13">
        <v>44926</v>
      </c>
      <c r="J436" s="2" t="s">
        <v>813</v>
      </c>
      <c r="K436" s="4" t="s">
        <v>1610</v>
      </c>
      <c r="L436" s="2" t="s">
        <v>1615</v>
      </c>
      <c r="M436" s="19">
        <f>_xlfn.XLOOKUP(Tabelle14[[#This Row],[CAT1]],'Code-ID'!$A$3:$A$8,'Code-ID'!$B$3:$B$8,0,0)</f>
        <v>6</v>
      </c>
      <c r="N436" s="2">
        <f>_xlfn.XLOOKUP(Tabelle14[[#This Row],[CAT_2]],Tabelle2[KAT2],Tabelle2[C2],0,0)</f>
        <v>3</v>
      </c>
      <c r="O436">
        <v>9</v>
      </c>
      <c r="P436" s="2">
        <v>27</v>
      </c>
      <c r="Q436" s="2" t="str">
        <f>_xlfn.CONCAT(Tabelle14[[#This Row],[CODE]]," - ",Tabelle14[[#This Row],[ABB]])</f>
        <v>6309 - GG_share_age_group_50_64</v>
      </c>
    </row>
    <row r="437" spans="1:17" x14ac:dyDescent="0.3">
      <c r="A437" s="3" t="str">
        <f>_xlfn.CONCAT(Tabelle14[[#This Row],[C1]],Tabelle14[[#This Row],[C2]],IF(Tabelle14[[#This Row],[C3]]&lt;=9,_xlfn.CONCAT(0,Tabelle14[[#This Row],[C3]]),Tabelle14[[#This Row],[C3]]))</f>
        <v>6310</v>
      </c>
      <c r="B437" s="2" t="s">
        <v>1273</v>
      </c>
      <c r="C437" s="2" t="s">
        <v>1536</v>
      </c>
      <c r="D437" s="2" t="s">
        <v>48</v>
      </c>
      <c r="E437" s="4" t="s">
        <v>47</v>
      </c>
      <c r="F437" s="2" t="s">
        <v>1582</v>
      </c>
      <c r="G437" s="2" t="s">
        <v>162</v>
      </c>
      <c r="H437" s="13">
        <v>44926</v>
      </c>
      <c r="J437" s="2" t="s">
        <v>813</v>
      </c>
      <c r="K437" s="4" t="s">
        <v>1610</v>
      </c>
      <c r="L437" s="2" t="s">
        <v>1615</v>
      </c>
      <c r="M437" s="19">
        <f>_xlfn.XLOOKUP(Tabelle14[[#This Row],[CAT1]],'Code-ID'!$A$3:$A$8,'Code-ID'!$B$3:$B$8,0,0)</f>
        <v>6</v>
      </c>
      <c r="N437" s="2">
        <f>_xlfn.XLOOKUP(Tabelle14[[#This Row],[CAT_2]],Tabelle2[KAT2],Tabelle2[C2],0,0)</f>
        <v>3</v>
      </c>
      <c r="O437">
        <v>10</v>
      </c>
      <c r="P437" s="2">
        <v>27</v>
      </c>
      <c r="Q437" s="2" t="str">
        <f>_xlfn.CONCAT(Tabelle14[[#This Row],[CODE]]," - ",Tabelle14[[#This Row],[ABB]])</f>
        <v>6310 - GG_share_age_group_65plus</v>
      </c>
    </row>
    <row r="438" spans="1:17" x14ac:dyDescent="0.3">
      <c r="A438" s="3" t="str">
        <f>_xlfn.CONCAT(Tabelle14[[#This Row],[C1]],Tabelle14[[#This Row],[C2]],IF(Tabelle14[[#This Row],[C3]]&lt;=9,_xlfn.CONCAT(0,Tabelle14[[#This Row],[C3]]),Tabelle14[[#This Row],[C3]]))</f>
        <v>6311</v>
      </c>
      <c r="B438" s="2" t="s">
        <v>1288</v>
      </c>
      <c r="C438" s="2" t="s">
        <v>1536</v>
      </c>
      <c r="D438" s="2" t="s">
        <v>972</v>
      </c>
      <c r="E438" s="4" t="s">
        <v>47</v>
      </c>
      <c r="F438" s="2" t="s">
        <v>1582</v>
      </c>
      <c r="G438" s="2" t="s">
        <v>162</v>
      </c>
      <c r="H438" s="13">
        <v>44926</v>
      </c>
      <c r="J438" s="2" t="s">
        <v>813</v>
      </c>
      <c r="K438" s="4" t="s">
        <v>1610</v>
      </c>
      <c r="L438" s="2" t="s">
        <v>1615</v>
      </c>
      <c r="M438" s="19">
        <f>_xlfn.XLOOKUP(Tabelle14[[#This Row],[CAT1]],'Code-ID'!$A$3:$A$8,'Code-ID'!$B$3:$B$8,0,0)</f>
        <v>6</v>
      </c>
      <c r="N438" s="2">
        <f>_xlfn.XLOOKUP(Tabelle14[[#This Row],[CAT_2]],Tabelle2[KAT2],Tabelle2[C2],0,0)</f>
        <v>3</v>
      </c>
      <c r="O438">
        <v>11</v>
      </c>
      <c r="P438" s="2">
        <v>27</v>
      </c>
      <c r="Q438" s="2" t="str">
        <f>_xlfn.CONCAT(Tabelle14[[#This Row],[CODE]]," - ",Tabelle14[[#This Row],[ABB]])</f>
        <v>6311 - GG_middle_age</v>
      </c>
    </row>
    <row r="439" spans="1:17" x14ac:dyDescent="0.3">
      <c r="A439" s="3" t="str">
        <f>_xlfn.CONCAT(Tabelle14[[#This Row],[C1]],Tabelle14[[#This Row],[C2]],IF(Tabelle14[[#This Row],[C3]]&lt;=9,_xlfn.CONCAT(0,Tabelle14[[#This Row],[C3]]),Tabelle14[[#This Row],[C3]]))</f>
        <v>6313</v>
      </c>
      <c r="B439" s="2" t="s">
        <v>933</v>
      </c>
      <c r="C439" s="2" t="s">
        <v>1536</v>
      </c>
      <c r="D439" s="2" t="s">
        <v>48</v>
      </c>
      <c r="E439" s="4" t="s">
        <v>47</v>
      </c>
      <c r="F439" s="2" t="s">
        <v>1582</v>
      </c>
      <c r="G439" s="2" t="s">
        <v>162</v>
      </c>
      <c r="H439" s="13">
        <v>44926</v>
      </c>
      <c r="J439" s="2" t="s">
        <v>813</v>
      </c>
      <c r="K439" s="4" t="s">
        <v>1610</v>
      </c>
      <c r="L439" s="2" t="s">
        <v>1615</v>
      </c>
      <c r="M439" s="19">
        <f>_xlfn.XLOOKUP(Tabelle14[[#This Row],[CAT1]],'Code-ID'!$A$3:$A$8,'Code-ID'!$B$3:$B$8,0,0)</f>
        <v>6</v>
      </c>
      <c r="N439" s="2">
        <f>_xlfn.XLOOKUP(Tabelle14[[#This Row],[CAT_2]],Tabelle2[KAT2],Tabelle2[C2],0,0)</f>
        <v>3</v>
      </c>
      <c r="O439">
        <v>13</v>
      </c>
      <c r="P439" s="2">
        <v>27</v>
      </c>
      <c r="Q439" s="2" t="str">
        <f>_xlfn.CONCAT(Tabelle14[[#This Row],[CODE]]," - ",Tabelle14[[#This Row],[ABB]])</f>
        <v>6313 - GG_share_female</v>
      </c>
    </row>
  </sheetData>
  <phoneticPr fontId="8" type="noConversion"/>
  <hyperlinks>
    <hyperlink ref="L25" r:id="rId1" location="101366" display="Statistisches Bundesamt" xr:uid="{E6208D49-0A66-4897-AABD-E5FB0469A64F}"/>
    <hyperlink ref="L47" r:id="rId2" location="101366" display="Statistisches Bundesamt" xr:uid="{B6727078-EEC4-4218-995B-1914D63F6D22}"/>
    <hyperlink ref="L49" r:id="rId3" location="101366" display="Statistisches Bundesamt" xr:uid="{9DD2B18E-235E-4CFF-8886-5549C3CB46D1}"/>
    <hyperlink ref="L50" r:id="rId4" location="101366" display="Statistisches Bundesamt" xr:uid="{DEEC3902-6F0E-430D-B27B-807A2830E762}"/>
    <hyperlink ref="L48" r:id="rId5" location="101366" display="Statistisches Bundesamt" xr:uid="{6E00D8F4-0F35-44D7-8D1F-0B8EA90F1EF6}"/>
    <hyperlink ref="L26" r:id="rId6" location="c1793" xr:uid="{27B6BF4B-2C48-4546-A1DE-161E6DAC4720}"/>
    <hyperlink ref="L30" r:id="rId7" location="c1793" xr:uid="{526F3323-FBE6-447F-A306-80617B4077E8}"/>
    <hyperlink ref="L27" r:id="rId8" location="c1793" xr:uid="{FC81E2E5-E106-4825-BB22-AE86C9B56892}"/>
    <hyperlink ref="L28" r:id="rId9" location="c1793" xr:uid="{2BED10A9-5ED7-4AA2-9EB3-A09031237B8E}"/>
    <hyperlink ref="L29" r:id="rId10" location="c1793" xr:uid="{F6C30C19-5C96-45F7-BDAA-4FDB29800A4F}"/>
    <hyperlink ref="L17" r:id="rId11" xr:uid="{6ECF1932-2671-4BBC-AC45-D500E5DDCECF}"/>
    <hyperlink ref="L18" r:id="rId12" xr:uid="{B872E5BB-4FA2-4A5F-9933-B2C2BF5271B7}"/>
    <hyperlink ref="L21" r:id="rId13" xr:uid="{5EF56BEF-F702-4049-BB7D-2EE33CCDDB24}"/>
    <hyperlink ref="L20" r:id="rId14" xr:uid="{202B3289-C868-45EC-9C09-27FDEF82F695}"/>
    <hyperlink ref="L19" r:id="rId15" xr:uid="{2E24B93F-F088-438B-9008-8BF9067396B9}"/>
    <hyperlink ref="L22" r:id="rId16" xr:uid="{3BF3E8F8-67F3-4545-80C7-840320966973}"/>
    <hyperlink ref="L23" r:id="rId17" xr:uid="{CA455408-DB90-40FE-B4EB-DDA260F40A6A}"/>
    <hyperlink ref="L152" r:id="rId18" xr:uid="{AF659A7E-F2EC-4C9D-A04E-F64610D2B483}"/>
    <hyperlink ref="L127" r:id="rId19" xr:uid="{1A23A035-A641-4A55-80A5-23726DE792DC}"/>
    <hyperlink ref="L126" r:id="rId20" xr:uid="{A1BA3AF4-7D47-4670-9C5E-D51910230D75}"/>
    <hyperlink ref="L53" r:id="rId21" xr:uid="{A5C4C00D-97C8-4D54-9D53-D422490AD1AE}"/>
    <hyperlink ref="L56" r:id="rId22" location="101366" display="Statistisches Bundesamt" xr:uid="{8C389226-5CA1-4B3F-B0BF-C6E58203B22D}"/>
    <hyperlink ref="L57" r:id="rId23" xr:uid="{C5E9A864-44B5-443B-9D0A-22B3955DECD3}"/>
    <hyperlink ref="L58" r:id="rId24" xr:uid="{EC2AA08F-1F8D-446B-8AA3-459C2FF5E36F}"/>
    <hyperlink ref="L59" r:id="rId25" xr:uid="{7A6217A1-AA4B-4EA3-A2FA-BE5608412B8E}"/>
    <hyperlink ref="L60" r:id="rId26" xr:uid="{5C7EB998-AAA2-4D2A-9C18-33FA4F026F96}"/>
    <hyperlink ref="L61" r:id="rId27" xr:uid="{23D71166-7D79-4D52-9191-9C8F0186DC96}"/>
    <hyperlink ref="L62" r:id="rId28" xr:uid="{714EF92D-E2E1-4A2F-AF83-C97BF1A9A61F}"/>
    <hyperlink ref="L63" r:id="rId29" xr:uid="{CE217E13-D926-4EEC-AF9C-13B1C3B87FFD}"/>
    <hyperlink ref="L64" r:id="rId30" xr:uid="{8946F647-B879-4E39-943F-CD58154C0E39}"/>
    <hyperlink ref="L65" r:id="rId31" xr:uid="{12F85A12-FD59-46CB-BF11-533DA56605EB}"/>
    <hyperlink ref="L66" r:id="rId32" xr:uid="{0A38C210-1C4F-4D67-B0B6-5521266A2A62}"/>
    <hyperlink ref="L67" r:id="rId33" xr:uid="{5F2AAB71-382F-4AE0-B5EB-18E4B61E6559}"/>
    <hyperlink ref="L68" r:id="rId34" xr:uid="{DD89EFAD-11CB-4EF3-AB8C-0785F78FC5C6}"/>
    <hyperlink ref="L69" r:id="rId35" xr:uid="{9BD48E2B-F202-4C33-8D88-A3C3F687B3AF}"/>
    <hyperlink ref="L70" r:id="rId36" xr:uid="{432B0E13-1E3C-4E74-9547-D94703BE192D}"/>
    <hyperlink ref="L71" r:id="rId37" xr:uid="{84579CDC-121C-433B-A046-E8D918292C4A}"/>
    <hyperlink ref="L72" r:id="rId38" xr:uid="{3249AE7C-F071-4B3A-9467-E3A730832B33}"/>
    <hyperlink ref="L73" r:id="rId39" xr:uid="{2C9C7CAE-5452-4E7E-BB48-1CF4939E9B9B}"/>
    <hyperlink ref="L74" r:id="rId40" xr:uid="{09AE539B-9D3C-485F-8E04-F05D772F21C8}"/>
    <hyperlink ref="L75" r:id="rId41" xr:uid="{BB92C9EB-3512-4859-9CF8-4E32A007C022}"/>
    <hyperlink ref="L76" r:id="rId42" xr:uid="{845F3619-0B2B-422C-AD14-4B18B8E28CD6}"/>
    <hyperlink ref="L77" r:id="rId43" xr:uid="{7CDE6F97-7D6B-4A9E-B1BF-81A0A76C4130}"/>
    <hyperlink ref="L78" r:id="rId44" xr:uid="{5F319499-7AE7-43B3-9824-84D112C0DF70}"/>
    <hyperlink ref="L79" r:id="rId45" xr:uid="{2AC11AAC-BE58-4C7B-A5C5-0B3521B8A551}"/>
    <hyperlink ref="L80" r:id="rId46" xr:uid="{48A55794-31AF-4BEE-A573-8C6FAF880A34}"/>
    <hyperlink ref="L81" r:id="rId47" xr:uid="{16281C27-192E-4685-A95D-69A5C7CCA9EA}"/>
    <hyperlink ref="L82" r:id="rId48" xr:uid="{38CD782E-0D4C-4DD2-8019-36B300D66CE2}"/>
    <hyperlink ref="L83" r:id="rId49" xr:uid="{8CF20E61-C05E-4C06-A5BE-B6ECE5274FA5}"/>
    <hyperlink ref="L84" r:id="rId50" xr:uid="{AF3E84EC-888C-488E-8BB0-F7F6A8993BF8}"/>
    <hyperlink ref="L85" r:id="rId51" xr:uid="{23299E7A-5139-4E7F-9845-3BC5EFF7AB7C}"/>
    <hyperlink ref="L86" r:id="rId52" xr:uid="{C4CDEEC2-4D7C-4236-80D1-965AB49F9972}"/>
    <hyperlink ref="L87" r:id="rId53" xr:uid="{CDD8EA87-2D8C-49FA-94ED-B8EF6205665E}"/>
    <hyperlink ref="L88" r:id="rId54" xr:uid="{B8463FDD-64F5-47FF-8B07-876E9D3381D5}"/>
    <hyperlink ref="L89" r:id="rId55" xr:uid="{0B8D11AD-3570-4E2E-AB8F-1899F1009392}"/>
    <hyperlink ref="L90" r:id="rId56" xr:uid="{405AD177-50A8-4C97-9564-79B135BA558D}"/>
    <hyperlink ref="L91" r:id="rId57" xr:uid="{39EC9B4A-A952-487A-AD7B-74C2159C9803}"/>
    <hyperlink ref="L92" r:id="rId58" xr:uid="{2B9C3C33-7687-4084-9924-75E62E919B78}"/>
    <hyperlink ref="L93" r:id="rId59" xr:uid="{FA4D501E-5195-4D1E-BC46-6E10D213EE38}"/>
    <hyperlink ref="L94" r:id="rId60" xr:uid="{2490CF12-39C2-4DBD-80D5-8C8B84AA8A30}"/>
    <hyperlink ref="L95" r:id="rId61" xr:uid="{19C41280-FE91-461B-901C-E07669DE6372}"/>
    <hyperlink ref="L96" r:id="rId62" xr:uid="{FAC7F660-5C13-4BE7-AA67-AD3CEC9133C8}"/>
    <hyperlink ref="L97" r:id="rId63" xr:uid="{610889E5-45BE-4656-96C2-BA17DDE331D4}"/>
    <hyperlink ref="L98" r:id="rId64" xr:uid="{9B0F7909-8B54-4E23-9589-FDB7B099C77A}"/>
    <hyperlink ref="L99" r:id="rId65" xr:uid="{4BD6BFB9-6461-47F5-8D99-84CBB5D1CB5D}"/>
    <hyperlink ref="L100" r:id="rId66" xr:uid="{2ECD8086-A574-4641-AA10-B17EA50D4DDA}"/>
    <hyperlink ref="L101" r:id="rId67" xr:uid="{D0FF52FB-660C-4051-9479-5F7D5C5C39FD}"/>
    <hyperlink ref="L102" r:id="rId68" xr:uid="{23943994-4587-4E67-B3CD-ABC9EBF3292C}"/>
    <hyperlink ref="L103" r:id="rId69" xr:uid="{67EF7C81-77B3-49F6-975E-47C6F72D1FE0}"/>
    <hyperlink ref="L104" r:id="rId70" xr:uid="{DAE09AB8-3809-44A2-B754-B92245224E50}"/>
    <hyperlink ref="L105" r:id="rId71" xr:uid="{995F8848-ACA1-440C-BE5D-BD14337C5CB2}"/>
    <hyperlink ref="L106" r:id="rId72" xr:uid="{3907A666-DFD2-4A48-AFB3-CB0A37235391}"/>
    <hyperlink ref="L107" r:id="rId73" xr:uid="{2680A3FE-10AC-4612-AE58-BF025DC727D1}"/>
    <hyperlink ref="L108" r:id="rId74" xr:uid="{7F4DD169-5C38-4117-96D5-D76A68E12C94}"/>
    <hyperlink ref="L109" r:id="rId75" xr:uid="{A4D89544-08E1-40FB-BBD8-367E2AB26C5D}"/>
    <hyperlink ref="L110" r:id="rId76" xr:uid="{D41D3DB4-267F-41B4-81A0-CB9FAEBF35C9}"/>
    <hyperlink ref="L224" r:id="rId77" xr:uid="{2AA18342-4752-4FB3-8A86-BF18D1109679}"/>
    <hyperlink ref="L208" r:id="rId78" xr:uid="{562C9E3B-F800-4DB9-9E32-8A07E0F60B13}"/>
    <hyperlink ref="L209" r:id="rId79" xr:uid="{98A9D598-E98E-4DD6-AC3F-23652DE98751}"/>
    <hyperlink ref="L210" r:id="rId80" xr:uid="{A3081A5E-CB4A-4AE7-A3CD-EEAE8ADF82E4}"/>
    <hyperlink ref="L211" r:id="rId81" xr:uid="{DE1AC67B-2057-4893-8F24-8D2B74859D79}"/>
    <hyperlink ref="L212" r:id="rId82" xr:uid="{09720C4F-9600-4778-A321-949FEA33E25D}"/>
    <hyperlink ref="L213" r:id="rId83" xr:uid="{FABC6863-32C0-4D0D-AF71-FB7598381C16}"/>
    <hyperlink ref="L214" r:id="rId84" xr:uid="{5E34E4EF-22EB-447E-9918-798986C39978}"/>
    <hyperlink ref="L215" r:id="rId85" xr:uid="{3297065C-C418-4329-BA00-F10FE37C54CC}"/>
    <hyperlink ref="L216" r:id="rId86" xr:uid="{2B2679FC-D3FF-4E0A-AB2D-C9D634AD7CD0}"/>
    <hyperlink ref="L217" r:id="rId87" xr:uid="{11A7EF62-C073-4B60-BA88-5E51E0D86B50}"/>
    <hyperlink ref="L218" r:id="rId88" xr:uid="{406192A2-EAE3-4ADA-B9A9-4D281B5ABAB0}"/>
    <hyperlink ref="L219" r:id="rId89" xr:uid="{94252798-6E84-4AE2-AC6F-C3FF526F25A7}"/>
    <hyperlink ref="L220" r:id="rId90" xr:uid="{D1B5CAB7-B196-4243-9082-643364281E0F}"/>
    <hyperlink ref="L162" r:id="rId91" xr:uid="{19DC940C-DC2D-46AF-9AD6-513EBA591428}"/>
    <hyperlink ref="L42" r:id="rId92" xr:uid="{7950AE66-9B05-4BA4-B8D9-8F9FA743A124}"/>
    <hyperlink ref="L124" r:id="rId93" xr:uid="{8E0E155C-A5C6-4E3B-BAC6-77A63F5B376F}"/>
    <hyperlink ref="L140" r:id="rId94" xr:uid="{A2857B60-53BF-44C7-9859-0CC936503806}"/>
    <hyperlink ref="L32" r:id="rId95" xr:uid="{F32175DE-606D-4C50-ABA4-1B9A3BD186ED}"/>
    <hyperlink ref="L24" r:id="rId96" xr:uid="{E3414CCE-AF88-437F-BBBA-02AA61295304}"/>
    <hyperlink ref="L308" r:id="rId97" xr:uid="{4B1992EA-9CFD-48CE-A386-0CAD48DD9AC0}"/>
    <hyperlink ref="L310" r:id="rId98" xr:uid="{3C7A5150-CA77-49AE-9721-711DDB01AFFC}"/>
    <hyperlink ref="L312" r:id="rId99" xr:uid="{C0058111-FAB3-4371-BB94-D38300F48CED}"/>
    <hyperlink ref="L314" r:id="rId100" xr:uid="{086F5C6A-6D2C-46CC-BD25-DFDFD04083A9}"/>
    <hyperlink ref="L316" r:id="rId101" xr:uid="{479E8929-3297-49DD-8195-908FD629B227}"/>
    <hyperlink ref="L318" r:id="rId102" xr:uid="{4CEBAC9B-3761-4034-9E76-EE159CCCF5DE}"/>
    <hyperlink ref="L223" r:id="rId103" xr:uid="{EC551091-D4B5-46EE-A1EF-0B4F68B134F4}"/>
    <hyperlink ref="L226" r:id="rId104" xr:uid="{9649327C-C376-47FA-9CF5-BC824E9F1228}"/>
    <hyperlink ref="L321" r:id="rId105" xr:uid="{466778B2-9F65-4A8A-AB2C-C4AF10255EFB}"/>
    <hyperlink ref="L324" r:id="rId106" xr:uid="{FD935BC3-D402-46A9-B003-F8F8024579D5}"/>
    <hyperlink ref="L326" r:id="rId107" xr:uid="{C983A101-3ACD-4BCF-BE9B-712A7E4936F8}"/>
    <hyperlink ref="L328" r:id="rId108" xr:uid="{6B8D68FA-64FA-42D8-91BD-82359FBD648E}"/>
    <hyperlink ref="L165" r:id="rId109" xr:uid="{77033C6D-9F04-44E3-98C7-97CB24CD150B}"/>
    <hyperlink ref="L167" r:id="rId110" xr:uid="{C9383031-C4AC-43C4-91F4-552AB598670A}"/>
    <hyperlink ref="L169" r:id="rId111" xr:uid="{F6692801-CAB7-4644-B96C-3DADAAFAE033}"/>
    <hyperlink ref="L171" r:id="rId112" xr:uid="{DF3A9ECE-48E4-450D-ADB5-E6B63904B7A4}"/>
    <hyperlink ref="L173" r:id="rId113" xr:uid="{BC37452B-6187-4874-829C-45B51A1CBA31}"/>
    <hyperlink ref="L175" r:id="rId114" xr:uid="{366A1B56-6502-4E98-BCCE-25EDD105B0C9}"/>
    <hyperlink ref="L118" r:id="rId115" xr:uid="{536E5E5F-8C4B-4742-B96B-417746181F0F}"/>
    <hyperlink ref="L120" r:id="rId116" xr:uid="{D0C7EDC0-B7C3-4D0C-B4AD-AC9B1A11DE99}"/>
    <hyperlink ref="L38" r:id="rId117" xr:uid="{E0D6381F-6AB2-43E9-B61B-A30D1321BA3E}"/>
    <hyperlink ref="L163" r:id="rId118" xr:uid="{BAF20D6D-240A-410D-8B56-EFCF1DDE66FE}"/>
    <hyperlink ref="L123" r:id="rId119" xr:uid="{70E1F287-5B96-4771-82B7-F8E194BEF1B2}"/>
    <hyperlink ref="L31" r:id="rId120" xr:uid="{09F1C435-0D05-407C-AB16-8797862F12C1}"/>
    <hyperlink ref="L142" r:id="rId121" xr:uid="{C341E630-9BF6-45B0-A5AA-5CF84903B33D}"/>
    <hyperlink ref="L307" r:id="rId122" xr:uid="{DD232EF7-D1AE-4233-BB6E-06329108220E}"/>
    <hyperlink ref="L309" r:id="rId123" xr:uid="{71184121-02E5-4E76-9D17-62A601C4C741}"/>
    <hyperlink ref="L311" r:id="rId124" xr:uid="{EACBBC03-BC29-4A5B-B048-DCA9CA3B2239}"/>
    <hyperlink ref="L313" r:id="rId125" xr:uid="{E297C794-DAD1-4AF0-AFAD-8E65D4A00F55}"/>
    <hyperlink ref="L315" r:id="rId126" xr:uid="{8A1E095A-9D05-403B-A30A-25EEDDEA7531}"/>
    <hyperlink ref="L317" r:id="rId127" xr:uid="{40C9D597-1000-47FB-89BE-AB31E188584B}"/>
    <hyperlink ref="L319" r:id="rId128" xr:uid="{8604EF1E-AA78-43DB-892D-E39F0C1A648C}"/>
    <hyperlink ref="L225" r:id="rId129" xr:uid="{29E7804F-461D-4F70-87ED-5D88C43947B6}"/>
    <hyperlink ref="L320" r:id="rId130" xr:uid="{E5244013-9AA8-4852-8A9A-75F21A1EC332}"/>
    <hyperlink ref="L322" r:id="rId131" xr:uid="{8969F79F-E666-476F-841B-0BFBB2546ED0}"/>
    <hyperlink ref="L325" r:id="rId132" xr:uid="{A920FD1D-A734-40EB-8DCB-EEDF5AB38171}"/>
    <hyperlink ref="L327" r:id="rId133" xr:uid="{7ECF1F6D-E341-4AE1-BE36-506B2634CA93}"/>
    <hyperlink ref="L330" r:id="rId134" xr:uid="{52FFE494-0041-4F30-AB20-410B4C0D9B0A}"/>
    <hyperlink ref="L164" r:id="rId135" xr:uid="{533956EA-5A32-4E76-A00E-CEC9D71349E4}"/>
    <hyperlink ref="L166" r:id="rId136" xr:uid="{B00C4046-5579-42B5-9D66-8FEE43FB9143}"/>
    <hyperlink ref="L168" r:id="rId137" xr:uid="{6DAA8664-09C7-4FE4-8625-6CC42324EEBE}"/>
    <hyperlink ref="L170" r:id="rId138" xr:uid="{49702D90-E7F3-4930-976C-E5AF0852350C}"/>
    <hyperlink ref="L172" r:id="rId139" xr:uid="{CF483EE9-6B70-4FDA-BE40-B1833D912EEC}"/>
    <hyperlink ref="L174" r:id="rId140" xr:uid="{41E83CE2-0917-43BC-A363-285393477886}"/>
    <hyperlink ref="L117" r:id="rId141" xr:uid="{75E83D93-7936-409D-BF31-7C68E4C9B9B9}"/>
    <hyperlink ref="L119" r:id="rId142" xr:uid="{356FBFCD-44B5-4D4B-B3D4-59961AE20EF7}"/>
    <hyperlink ref="L37" r:id="rId143" xr:uid="{1D2CE6C9-D9E7-4CF8-B974-E22584F79AA4}"/>
    <hyperlink ref="L39" r:id="rId144" xr:uid="{1237AC40-D661-4D92-8264-73E9856377D7}"/>
    <hyperlink ref="L46" r:id="rId145" xr:uid="{664941DF-F1AA-444D-85CE-06E3304158E2}"/>
    <hyperlink ref="L143" r:id="rId146" xr:uid="{D3456071-8B85-4984-AAE3-1D4D75295EC4}"/>
    <hyperlink ref="L148" r:id="rId147" xr:uid="{66413947-1803-475C-BD0C-28ABBAC0FC6A}"/>
    <hyperlink ref="L150" r:id="rId148" xr:uid="{3B7E17E5-46CA-474D-A85D-F3BC24FB8120}"/>
    <hyperlink ref="L147" r:id="rId149" xr:uid="{358357A0-5C57-418B-896D-E7164A33B53A}"/>
    <hyperlink ref="L131" r:id="rId150" xr:uid="{4DAB24BD-5737-44B0-B419-B22278B61757}"/>
    <hyperlink ref="L133" r:id="rId151" xr:uid="{4D2D0F36-6D68-4129-8D34-0A8F2A5C1CC2}"/>
    <hyperlink ref="L136" r:id="rId152" xr:uid="{B61EFC8E-70EB-4D2C-86D4-658DBED88BD1}"/>
    <hyperlink ref="L135" r:id="rId153" xr:uid="{A2E57FED-C74E-4D5F-A13B-66C3433EE718}"/>
    <hyperlink ref="L122" r:id="rId154" xr:uid="{E8D70228-202F-479A-8FB8-7493CFA810B1}"/>
    <hyperlink ref="L329" r:id="rId155" xr:uid="{C131D564-6F7F-4D14-8569-EF13DC784A68}"/>
    <hyperlink ref="L43" r:id="rId156" xr:uid="{870EF2CC-A0B3-4F18-A828-C6D92806E56D}"/>
    <hyperlink ref="L144" r:id="rId157" xr:uid="{DF485997-7378-46AB-8F49-BED316B6BA75}"/>
    <hyperlink ref="L151" r:id="rId158" xr:uid="{D31E0703-289D-4FEF-8332-3F8F6992E68B}"/>
    <hyperlink ref="L149" r:id="rId159" xr:uid="{52A4E891-E095-4027-B27F-FB45E624867F}"/>
    <hyperlink ref="L146" r:id="rId160" xr:uid="{5F966EF4-D6B1-4D53-804D-C2097D78F7A7}"/>
    <hyperlink ref="L130" r:id="rId161" xr:uid="{B8F412F7-B950-4683-A580-5DD1C09234AC}"/>
    <hyperlink ref="L134" r:id="rId162" xr:uid="{003862D2-20CE-407B-B27E-B290C239AC6B}"/>
    <hyperlink ref="L132" r:id="rId163" xr:uid="{D66F4874-7898-40FA-9F9D-78164B150CE9}"/>
    <hyperlink ref="L121" r:id="rId164" xr:uid="{A0AED053-A430-4AD6-A867-C1D4CE1377AC}"/>
    <hyperlink ref="L128" r:id="rId165" xr:uid="{CF720C6B-3183-4CDE-837A-2A379FDC90EA}"/>
    <hyperlink ref="L153" r:id="rId166" xr:uid="{5B4EAA74-DDA1-40AB-BBDA-C2156A17940E}"/>
    <hyperlink ref="L145" r:id="rId167" xr:uid="{DAB78FC8-4183-4F98-8CFE-59B67E5DE2C7}"/>
    <hyperlink ref="L129" r:id="rId168" xr:uid="{EEFD8748-F58A-4012-BA9B-4A0E058C10ED}"/>
    <hyperlink ref="L6" r:id="rId169" location="101366" display="Statistisches Bundesamt" xr:uid="{0B80D986-1874-4CB4-ADAC-FEDBAD7C8A42}"/>
    <hyperlink ref="L7" r:id="rId170" xr:uid="{07EEB9FF-31A8-4C41-867E-CB9850152C59}"/>
    <hyperlink ref="L33" r:id="rId171" location="c1793" xr:uid="{6EC21DE2-44D3-45F3-8481-AB9364E46BE9}"/>
    <hyperlink ref="L34" r:id="rId172" location="c1793" xr:uid="{62B58F5F-55AB-4DF5-9D2A-5B4256F3E81A}"/>
    <hyperlink ref="L35" r:id="rId173" location="c1793" xr:uid="{5320A39E-5284-47A3-9DC6-4DCF630BDFB3}"/>
    <hyperlink ref="L36" r:id="rId174" location="c1793" xr:uid="{FA31791E-A1A5-476A-B078-1E1AD7BBFDC3}"/>
    <hyperlink ref="L268" r:id="rId175" xr:uid="{1B089E92-9104-42D2-888F-B89AA4E5EC91}"/>
  </hyperlinks>
  <pageMargins left="0.7" right="0.7" top="0.78749999999999998" bottom="0.78749999999999998" header="0.511811023622047" footer="0.511811023622047"/>
  <pageSetup paperSize="9" orientation="portrait" horizontalDpi="300" verticalDpi="300" r:id="rId176"/>
  <tableParts count="1">
    <tablePart r:id="rId17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6461-4C4A-4DF7-9CB1-A784A3D47FA2}">
  <sheetPr>
    <tabColor theme="0" tint="-0.499984740745262"/>
  </sheetPr>
  <dimension ref="A2:J29"/>
  <sheetViews>
    <sheetView workbookViewId="0">
      <selection activeCell="T24" sqref="T23:T24"/>
    </sheetView>
  </sheetViews>
  <sheetFormatPr baseColWidth="10" defaultRowHeight="14.4" x14ac:dyDescent="0.3"/>
  <sheetData>
    <row r="2" spans="1:10" x14ac:dyDescent="0.3">
      <c r="A2" t="s">
        <v>88</v>
      </c>
      <c r="B2" t="s">
        <v>79</v>
      </c>
      <c r="C2" t="s">
        <v>164</v>
      </c>
      <c r="E2" t="s">
        <v>88</v>
      </c>
      <c r="F2" t="s">
        <v>165</v>
      </c>
      <c r="G2" t="s">
        <v>79</v>
      </c>
      <c r="H2" t="s">
        <v>80</v>
      </c>
      <c r="I2" t="s">
        <v>163</v>
      </c>
      <c r="J2" t="s">
        <v>164</v>
      </c>
    </row>
    <row r="3" spans="1:10" x14ac:dyDescent="0.3">
      <c r="A3" t="s">
        <v>1583</v>
      </c>
      <c r="B3">
        <v>1</v>
      </c>
      <c r="C3" t="str">
        <f>_xlfn.CONCAT(Tabelle4[[#This Row],[C1]]," - ",Tabelle4[[#This Row],[KAT1]])</f>
        <v>1 - project variables</v>
      </c>
      <c r="E3" s="4" t="s">
        <v>1583</v>
      </c>
      <c r="G3">
        <f>_xlfn.XLOOKUP(Tabelle2[[#This Row],[KAT1]],$A$3:$A$8,$B$3:$B$8)</f>
        <v>1</v>
      </c>
      <c r="I3">
        <v>10</v>
      </c>
      <c r="J3" t="str">
        <f>_xlfn.CONCAT(Tabelle2[[#This Row],[C1C2]]," - ",Tabelle2[[#This Row],[KAT2]])</f>
        <v xml:space="preserve">10 - </v>
      </c>
    </row>
    <row r="4" spans="1:10" x14ac:dyDescent="0.3">
      <c r="A4" t="s">
        <v>1584</v>
      </c>
      <c r="B4">
        <v>2</v>
      </c>
      <c r="C4" t="str">
        <f>_xlfn.CONCAT(Tabelle4[[#This Row],[C1]]," - ",Tabelle4[[#This Row],[KAT1]])</f>
        <v>2 - Geography</v>
      </c>
      <c r="E4" t="s">
        <v>1584</v>
      </c>
      <c r="F4" t="s">
        <v>1606</v>
      </c>
      <c r="G4">
        <f>_xlfn.XLOOKUP(Tabelle2[[#This Row],[KAT1]],$A$3:$A$8,$B$3:$B$8)</f>
        <v>2</v>
      </c>
      <c r="H4">
        <v>1</v>
      </c>
      <c r="I4" t="str">
        <f>_xlfn.TEXTJOIN("",TRUE,Tabelle2[[#This Row],[C1]:[C2]])</f>
        <v>21</v>
      </c>
      <c r="J4" t="str">
        <f>_xlfn.CONCAT(Tabelle2[[#This Row],[C1C2]]," - ",Tabelle2[[#This Row],[KAT2]])</f>
        <v>21 - identification</v>
      </c>
    </row>
    <row r="5" spans="1:10" x14ac:dyDescent="0.3">
      <c r="A5" t="s">
        <v>916</v>
      </c>
      <c r="B5">
        <v>3</v>
      </c>
      <c r="C5" t="str">
        <f>_xlfn.CONCAT(Tabelle4[[#This Row],[C1]]," - ",Tabelle4[[#This Row],[KAT1]])</f>
        <v>3 - population</v>
      </c>
      <c r="E5" t="s">
        <v>1584</v>
      </c>
      <c r="F5" t="s">
        <v>1605</v>
      </c>
      <c r="G5">
        <f>_xlfn.XLOOKUP(Tabelle2[[#This Row],[KAT1]],$A$3:$A$8,$B$3:$B$8)</f>
        <v>2</v>
      </c>
      <c r="H5">
        <v>2</v>
      </c>
      <c r="I5" t="str">
        <f>_xlfn.TEXTJOIN("",TRUE,Tabelle2[[#This Row],[C1]:[C2]])</f>
        <v>22</v>
      </c>
      <c r="J5" t="str">
        <f>_xlfn.CONCAT(Tabelle2[[#This Row],[C1C2]]," - ",Tabelle2[[#This Row],[KAT2]])</f>
        <v>22 - spatial classification</v>
      </c>
    </row>
    <row r="6" spans="1:10" x14ac:dyDescent="0.3">
      <c r="A6" t="s">
        <v>1585</v>
      </c>
      <c r="B6">
        <v>4</v>
      </c>
      <c r="C6" t="str">
        <f>_xlfn.CONCAT(Tabelle4[[#This Row],[C1]]," - ",Tabelle4[[#This Row],[KAT1]])</f>
        <v>4 - economy</v>
      </c>
      <c r="E6" t="s">
        <v>1584</v>
      </c>
      <c r="F6" t="s">
        <v>1625</v>
      </c>
      <c r="G6">
        <f>_xlfn.XLOOKUP(Tabelle2[[#This Row],[KAT1]],$A$3:$A$8,$B$3:$B$8)</f>
        <v>2</v>
      </c>
      <c r="H6">
        <v>3</v>
      </c>
      <c r="I6" t="str">
        <f>_xlfn.TEXTJOIN("",TRUE,Tabelle2[[#This Row],[C1]:[C2]])</f>
        <v>23</v>
      </c>
      <c r="J6" t="str">
        <f>_xlfn.CONCAT(Tabelle2[[#This Row],[C1C2]]," - ",Tabelle2[[#This Row],[KAT2]])</f>
        <v>23 - Land use</v>
      </c>
    </row>
    <row r="7" spans="1:10" x14ac:dyDescent="0.3">
      <c r="A7" t="s">
        <v>1586</v>
      </c>
      <c r="B7">
        <v>5</v>
      </c>
      <c r="C7" t="str">
        <f>_xlfn.CONCAT(Tabelle4[[#This Row],[C1]]," - ",Tabelle4[[#This Row],[KAT1]])</f>
        <v>5 - traffic</v>
      </c>
      <c r="E7" t="s">
        <v>1584</v>
      </c>
      <c r="F7" t="s">
        <v>1607</v>
      </c>
      <c r="G7">
        <f>_xlfn.XLOOKUP(Tabelle2[[#This Row],[KAT1]],$A$3:$A$8,$B$3:$B$8)</f>
        <v>2</v>
      </c>
      <c r="H7">
        <v>4</v>
      </c>
      <c r="I7" t="str">
        <f>_xlfn.TEXTJOIN("",TRUE,Tabelle2[[#This Row],[C1]:[C2]])</f>
        <v>24</v>
      </c>
      <c r="J7" t="str">
        <f>_xlfn.CONCAT(Tabelle2[[#This Row],[C1C2]]," - ",Tabelle2[[#This Row],[KAT2]])</f>
        <v>24 - public offer</v>
      </c>
    </row>
    <row r="8" spans="1:10" x14ac:dyDescent="0.3">
      <c r="A8" t="s">
        <v>1582</v>
      </c>
      <c r="B8">
        <v>6</v>
      </c>
      <c r="C8" t="str">
        <f>_xlfn.CONCAT(Tabelle4[[#This Row],[C1]]," - ",Tabelle4[[#This Row],[KAT1]])</f>
        <v>6 - comparative data</v>
      </c>
      <c r="E8" t="s">
        <v>1584</v>
      </c>
      <c r="F8" t="s">
        <v>1603</v>
      </c>
      <c r="G8">
        <f>_xlfn.XLOOKUP(Tabelle2[[#This Row],[KAT1]],$A$3:$A$8,$B$3:$B$8)</f>
        <v>2</v>
      </c>
      <c r="H8">
        <v>5</v>
      </c>
      <c r="I8" t="str">
        <f>_xlfn.TEXTJOIN("",TRUE,Tabelle2[[#This Row],[C1]:[C2]])</f>
        <v>25</v>
      </c>
      <c r="J8" t="str">
        <f>_xlfn.CONCAT(Tabelle2[[#This Row],[C1C2]]," - ",Tabelle2[[#This Row],[KAT2]])</f>
        <v>25 - Building &amp; Living</v>
      </c>
    </row>
    <row r="9" spans="1:10" x14ac:dyDescent="0.3">
      <c r="E9" t="s">
        <v>916</v>
      </c>
      <c r="F9" t="s">
        <v>1602</v>
      </c>
      <c r="G9">
        <f>_xlfn.XLOOKUP(Tabelle2[[#This Row],[KAT1]],$A$3:$A$8,$B$3:$B$8)</f>
        <v>3</v>
      </c>
      <c r="H9">
        <v>1</v>
      </c>
      <c r="I9" t="str">
        <f>_xlfn.TEXTJOIN("",TRUE,Tabelle2[[#This Row],[C1]:[C2]])</f>
        <v>31</v>
      </c>
      <c r="J9" t="str">
        <f>_xlfn.CONCAT(Tabelle2[[#This Row],[C1C2]]," - ",Tabelle2[[#This Row],[KAT2]])</f>
        <v>31 - Demography</v>
      </c>
    </row>
    <row r="10" spans="1:10" x14ac:dyDescent="0.3">
      <c r="E10" t="s">
        <v>916</v>
      </c>
      <c r="F10" t="s">
        <v>1618</v>
      </c>
      <c r="G10">
        <f>_xlfn.XLOOKUP(Tabelle2[[#This Row],[KAT1]],$A$3:$A$8,$B$3:$B$8)</f>
        <v>3</v>
      </c>
      <c r="H10">
        <v>2</v>
      </c>
      <c r="I10" t="str">
        <f>_xlfn.TEXTJOIN("",TRUE,Tabelle2[[#This Row],[C1]:[C2]])</f>
        <v>32</v>
      </c>
      <c r="J10" t="str">
        <f>_xlfn.CONCAT(Tabelle2[[#This Row],[C1C2]]," - ",Tabelle2[[#This Row],[KAT2]])</f>
        <v>32 - family</v>
      </c>
    </row>
    <row r="11" spans="1:10" x14ac:dyDescent="0.3">
      <c r="E11" t="s">
        <v>916</v>
      </c>
      <c r="F11" t="s">
        <v>1601</v>
      </c>
      <c r="G11">
        <f>_xlfn.XLOOKUP(Tabelle2[[#This Row],[KAT1]],$A$3:$A$8,$B$3:$B$8)</f>
        <v>3</v>
      </c>
      <c r="H11">
        <v>3</v>
      </c>
      <c r="I11" t="str">
        <f>_xlfn.TEXTJOIN("",TRUE,Tabelle2[[#This Row],[C1]:[C2]])</f>
        <v>33</v>
      </c>
      <c r="J11" t="str">
        <f>_xlfn.CONCAT(Tabelle2[[#This Row],[C1C2]]," - ",Tabelle2[[#This Row],[KAT2]])</f>
        <v>33 - Sociocultural</v>
      </c>
    </row>
    <row r="12" spans="1:10" x14ac:dyDescent="0.3">
      <c r="E12" t="s">
        <v>916</v>
      </c>
      <c r="F12" t="s">
        <v>804</v>
      </c>
      <c r="G12">
        <f>_xlfn.XLOOKUP(Tabelle2[[#This Row],[KAT1]],$A$3:$A$8,$B$3:$B$8)</f>
        <v>3</v>
      </c>
      <c r="H12">
        <v>4</v>
      </c>
      <c r="I12" t="str">
        <f>_xlfn.TEXTJOIN("",TRUE,Tabelle2[[#This Row],[C1]:[C2]])</f>
        <v>34</v>
      </c>
      <c r="J12" t="str">
        <f>_xlfn.CONCAT(Tabelle2[[#This Row],[C1C2]]," - ",Tabelle2[[#This Row],[KAT2]])</f>
        <v>34 - education</v>
      </c>
    </row>
    <row r="13" spans="1:10" x14ac:dyDescent="0.3">
      <c r="E13" t="s">
        <v>916</v>
      </c>
      <c r="F13" t="s">
        <v>1621</v>
      </c>
      <c r="G13">
        <f>_xlfn.XLOOKUP(Tabelle2[[#This Row],[KAT1]],$A$3:$A$8,$B$3:$B$8)</f>
        <v>3</v>
      </c>
      <c r="H13">
        <v>5</v>
      </c>
      <c r="I13" t="str">
        <f>_xlfn.TEXTJOIN("",TRUE,Tabelle2[[#This Row],[C1]:[C2]])</f>
        <v>35</v>
      </c>
      <c r="J13" t="str">
        <f>_xlfn.CONCAT(Tabelle2[[#This Row],[C1C2]]," - ",Tabelle2[[#This Row],[KAT2]])</f>
        <v>35 - equality</v>
      </c>
    </row>
    <row r="14" spans="1:10" x14ac:dyDescent="0.3">
      <c r="E14" t="s">
        <v>916</v>
      </c>
      <c r="F14" t="s">
        <v>1598</v>
      </c>
      <c r="G14">
        <f>_xlfn.XLOOKUP(Tabelle2[[#This Row],[KAT1]],$A$3:$A$8,$B$3:$B$8)</f>
        <v>3</v>
      </c>
      <c r="H14">
        <v>6</v>
      </c>
      <c r="I14" t="str">
        <f>_xlfn.TEXTJOIN("",TRUE,Tabelle2[[#This Row],[C1]:[C2]])</f>
        <v>36</v>
      </c>
      <c r="J14" t="str">
        <f>_xlfn.CONCAT(Tabelle2[[#This Row],[C1C2]]," - ",Tabelle2[[#This Row],[KAT2]])</f>
        <v>36 - Migration</v>
      </c>
    </row>
    <row r="15" spans="1:10" x14ac:dyDescent="0.3">
      <c r="E15" t="s">
        <v>916</v>
      </c>
      <c r="F15" t="s">
        <v>1597</v>
      </c>
      <c r="G15">
        <f>_xlfn.XLOOKUP(Tabelle2[[#This Row],[KAT1]],$A$3:$A$8,$B$3:$B$8)</f>
        <v>3</v>
      </c>
      <c r="H15">
        <v>7</v>
      </c>
      <c r="I15" t="str">
        <f>_xlfn.TEXTJOIN("",TRUE,Tabelle2[[#This Row],[C1]:[C2]])</f>
        <v>37</v>
      </c>
      <c r="J15" t="str">
        <f>_xlfn.CONCAT(Tabelle2[[#This Row],[C1C2]]," - ",Tabelle2[[#This Row],[KAT2]])</f>
        <v>37 - Public order</v>
      </c>
    </row>
    <row r="16" spans="1:10" x14ac:dyDescent="0.3">
      <c r="E16" t="s">
        <v>1585</v>
      </c>
      <c r="F16" t="s">
        <v>1624</v>
      </c>
      <c r="G16">
        <f>_xlfn.XLOOKUP(Tabelle2[[#This Row],[KAT1]],$A$3:$A$8,$B$3:$B$8)</f>
        <v>4</v>
      </c>
      <c r="H16">
        <v>1</v>
      </c>
      <c r="I16" t="str">
        <f>_xlfn.TEXTJOIN("",TRUE,Tabelle2[[#This Row],[C1]:[C2]])</f>
        <v>41</v>
      </c>
      <c r="J16" t="str">
        <f>_xlfn.CONCAT(Tabelle2[[#This Row],[C1C2]]," - ",Tabelle2[[#This Row],[KAT2]])</f>
        <v>41 - Performance figures</v>
      </c>
    </row>
    <row r="17" spans="5:10" x14ac:dyDescent="0.3">
      <c r="E17" t="s">
        <v>1585</v>
      </c>
      <c r="F17" t="s">
        <v>1620</v>
      </c>
      <c r="G17">
        <f>_xlfn.XLOOKUP(Tabelle2[[#This Row],[KAT1]],$A$3:$A$8,$B$3:$B$8)</f>
        <v>4</v>
      </c>
      <c r="H17">
        <v>2</v>
      </c>
      <c r="I17" t="str">
        <f>_xlfn.TEXTJOIN("",TRUE,Tabelle2[[#This Row],[C1]:[C2]])</f>
        <v>42</v>
      </c>
      <c r="J17" t="str">
        <f>_xlfn.CONCAT(Tabelle2[[#This Row],[C1C2]]," - ",Tabelle2[[#This Row],[KAT2]])</f>
        <v>42 - structure</v>
      </c>
    </row>
    <row r="18" spans="5:10" x14ac:dyDescent="0.3">
      <c r="E18" t="s">
        <v>1585</v>
      </c>
      <c r="F18" t="s">
        <v>1619</v>
      </c>
      <c r="G18">
        <f>_xlfn.XLOOKUP(Tabelle2[[#This Row],[KAT1]],$A$3:$A$8,$B$3:$B$8)</f>
        <v>4</v>
      </c>
      <c r="H18">
        <v>3</v>
      </c>
      <c r="I18" t="str">
        <f>_xlfn.TEXTJOIN("",TRUE,Tabelle2[[#This Row],[C1]:[C2]])</f>
        <v>43</v>
      </c>
      <c r="J18" t="str">
        <f>_xlfn.CONCAT(Tabelle2[[#This Row],[C1C2]]," - ",Tabelle2[[#This Row],[KAT2]])</f>
        <v>43 - work</v>
      </c>
    </row>
    <row r="19" spans="5:10" x14ac:dyDescent="0.3">
      <c r="E19" t="s">
        <v>1586</v>
      </c>
      <c r="F19" t="s">
        <v>1616</v>
      </c>
      <c r="G19">
        <f>_xlfn.XLOOKUP(Tabelle2[[#This Row],[KAT1]],$A$3:$A$8,$B$3:$B$8)</f>
        <v>5</v>
      </c>
      <c r="H19">
        <v>1</v>
      </c>
      <c r="I19" t="str">
        <f>_xlfn.TEXTJOIN("",TRUE,Tabelle2[[#This Row],[C1]:[C2]])</f>
        <v>51</v>
      </c>
      <c r="J19" t="str">
        <f>_xlfn.CONCAT(Tabelle2[[#This Row],[C1C2]]," - ",Tabelle2[[#This Row],[KAT2]])</f>
        <v>51 - offer</v>
      </c>
    </row>
    <row r="20" spans="5:10" x14ac:dyDescent="0.3">
      <c r="E20" t="s">
        <v>1586</v>
      </c>
      <c r="F20" t="s">
        <v>1617</v>
      </c>
      <c r="G20">
        <f>_xlfn.XLOOKUP(Tabelle2[[#This Row],[KAT1]],$A$3:$A$8,$B$3:$B$8)</f>
        <v>5</v>
      </c>
      <c r="H20">
        <v>2</v>
      </c>
      <c r="I20" t="str">
        <f>_xlfn.TEXTJOIN("",TRUE,Tabelle2[[#This Row],[C1]:[C2]])</f>
        <v>52</v>
      </c>
      <c r="J20" t="str">
        <f>_xlfn.CONCAT(Tabelle2[[#This Row],[C1C2]]," - ",Tabelle2[[#This Row],[KAT2]])</f>
        <v>52 - demand</v>
      </c>
    </row>
    <row r="21" spans="5:10" x14ac:dyDescent="0.3">
      <c r="E21" t="s">
        <v>1586</v>
      </c>
      <c r="F21" t="s">
        <v>1622</v>
      </c>
      <c r="G21">
        <f>_xlfn.XLOOKUP(Tabelle2[[#This Row],[KAT1]],$A$3:$A$8,$B$3:$B$8)</f>
        <v>5</v>
      </c>
      <c r="H21">
        <v>3</v>
      </c>
      <c r="I21" t="str">
        <f>_xlfn.TEXTJOIN("",TRUE,Tabelle2[[#This Row],[C1]:[C2]])</f>
        <v>53</v>
      </c>
      <c r="J21" t="str">
        <f>_xlfn.CONCAT(Tabelle2[[#This Row],[C1C2]]," - ",Tabelle2[[#This Row],[KAT2]])</f>
        <v>53 - safety</v>
      </c>
    </row>
    <row r="22" spans="5:10" x14ac:dyDescent="0.3">
      <c r="E22" t="s">
        <v>1586</v>
      </c>
      <c r="F22" t="s">
        <v>1623</v>
      </c>
      <c r="G22">
        <f>_xlfn.XLOOKUP(Tabelle2[[#This Row],[KAT1]],$A$3:$A$8,$B$3:$B$8)</f>
        <v>5</v>
      </c>
      <c r="H22">
        <v>4</v>
      </c>
      <c r="I22" t="str">
        <f>_xlfn.TEXTJOIN("",TRUE,Tabelle2[[#This Row],[C1]:[C2]])</f>
        <v>54</v>
      </c>
      <c r="J22" t="str">
        <f>_xlfn.CONCAT(Tabelle2[[#This Row],[C1C2]]," - ",Tabelle2[[#This Row],[KAT2]])</f>
        <v>54 - subjektive</v>
      </c>
    </row>
    <row r="23" spans="5:10" x14ac:dyDescent="0.3">
      <c r="E23" t="s">
        <v>1586</v>
      </c>
      <c r="F23" t="s">
        <v>1589</v>
      </c>
      <c r="G23">
        <f>_xlfn.XLOOKUP(Tabelle2[[#This Row],[KAT1]],$A$3:$A$8,$B$3:$B$8)</f>
        <v>5</v>
      </c>
      <c r="H23">
        <v>5</v>
      </c>
      <c r="I23" t="str">
        <f>_xlfn.TEXTJOIN("",TRUE,Tabelle2[[#This Row],[C1]:[C2]])</f>
        <v>55</v>
      </c>
      <c r="J23" t="str">
        <f>_xlfn.CONCAT(Tabelle2[[#This Row],[C1C2]]," - ",Tabelle2[[#This Row],[KAT2]])</f>
        <v>55 - Accessibility</v>
      </c>
    </row>
    <row r="24" spans="5:10" x14ac:dyDescent="0.3">
      <c r="E24" t="s">
        <v>1586</v>
      </c>
      <c r="F24" t="s">
        <v>1588</v>
      </c>
      <c r="G24">
        <f>_xlfn.XLOOKUP(Tabelle2[[#This Row],[KAT1]],$A$3:$A$8,$B$3:$B$8)</f>
        <v>5</v>
      </c>
      <c r="H24">
        <v>6</v>
      </c>
      <c r="I24" t="str">
        <f>_xlfn.TEXTJOIN("",TRUE,Tabelle2[[#This Row],[C1]:[C2]])</f>
        <v>56</v>
      </c>
      <c r="J24" t="str">
        <f>_xlfn.CONCAT(Tabelle2[[#This Row],[C1C2]]," - ",Tabelle2[[#This Row],[KAT2]])</f>
        <v>56 - Commuter</v>
      </c>
    </row>
    <row r="25" spans="5:10" x14ac:dyDescent="0.3">
      <c r="E25" t="s">
        <v>1586</v>
      </c>
      <c r="F25" t="s">
        <v>1587</v>
      </c>
      <c r="G25">
        <f>_xlfn.XLOOKUP(Tabelle2[[#This Row],[KAT1]],$A$3:$A$8,$B$3:$B$8)</f>
        <v>5</v>
      </c>
      <c r="H25">
        <v>7</v>
      </c>
      <c r="I25" t="str">
        <f>_xlfn.TEXTJOIN("",TRUE,Tabelle2[[#This Row],[C1]:[C2]])</f>
        <v>57</v>
      </c>
      <c r="J25" t="str">
        <f>_xlfn.CONCAT(Tabelle2[[#This Row],[C1C2]]," - ",Tabelle2[[#This Row],[KAT2]])</f>
        <v>57 - tourism</v>
      </c>
    </row>
    <row r="26" spans="5:10" x14ac:dyDescent="0.3">
      <c r="E26" t="s">
        <v>1586</v>
      </c>
      <c r="F26" t="s">
        <v>59</v>
      </c>
      <c r="G26">
        <f>_xlfn.XLOOKUP(Tabelle2[[#This Row],[KAT1]],$A$3:$A$8,$B$3:$B$8)</f>
        <v>5</v>
      </c>
      <c r="H26">
        <v>8</v>
      </c>
      <c r="I26" t="str">
        <f>_xlfn.TEXTJOIN("",TRUE,Tabelle2[[#This Row],[C1]:[C2]])</f>
        <v>58</v>
      </c>
      <c r="J26" t="str">
        <f>_xlfn.CONCAT(Tabelle2[[#This Row],[C1C2]]," - ",Tabelle2[[#This Row],[KAT2]])</f>
        <v>58 - Stadtradeln</v>
      </c>
    </row>
    <row r="27" spans="5:10" x14ac:dyDescent="0.3">
      <c r="E27" t="s">
        <v>1582</v>
      </c>
      <c r="F27" t="s">
        <v>161</v>
      </c>
      <c r="G27">
        <f>_xlfn.XLOOKUP(Tabelle2[[#This Row],[KAT1]],$A$3:$A$8,$B$3:$B$8)</f>
        <v>6</v>
      </c>
      <c r="H27">
        <v>1</v>
      </c>
      <c r="I27" t="str">
        <f>_xlfn.TEXTJOIN("",TRUE,Tabelle2[[#This Row],[C1]:[C2]])</f>
        <v>61</v>
      </c>
      <c r="J27" t="str">
        <f>_xlfn.CONCAT(Tabelle2[[#This Row],[C1C2]]," - ",Tabelle2[[#This Row],[KAT2]])</f>
        <v>61 - MID17</v>
      </c>
    </row>
    <row r="28" spans="5:10" x14ac:dyDescent="0.3">
      <c r="E28" t="s">
        <v>1582</v>
      </c>
      <c r="F28" t="s">
        <v>160</v>
      </c>
      <c r="G28">
        <f>_xlfn.XLOOKUP(Tabelle2[[#This Row],[KAT1]],$A$3:$A$8,$B$3:$B$8)</f>
        <v>6</v>
      </c>
      <c r="H28">
        <v>2</v>
      </c>
      <c r="I28" t="str">
        <f>_xlfn.TEXTJOIN("",TRUE,Tabelle2[[#This Row],[C1]:[C2]])</f>
        <v>62</v>
      </c>
      <c r="J28" t="str">
        <f>_xlfn.CONCAT(Tabelle2[[#This Row],[C1C2]]," - ",Tabelle2[[#This Row],[KAT2]])</f>
        <v>62 - SR24</v>
      </c>
    </row>
    <row r="29" spans="5:10" x14ac:dyDescent="0.3">
      <c r="E29" t="s">
        <v>1582</v>
      </c>
      <c r="F29" t="s">
        <v>162</v>
      </c>
      <c r="G29">
        <f>_xlfn.XLOOKUP(Tabelle2[[#This Row],[KAT1]],$A$3:$A$8,$B$3:$B$8)</f>
        <v>6</v>
      </c>
      <c r="H29">
        <v>3</v>
      </c>
      <c r="I29" t="str">
        <f>_xlfn.TEXTJOIN("",TRUE,Tabelle2[[#This Row],[C1]:[C2]])</f>
        <v>63</v>
      </c>
      <c r="J29" t="str">
        <f>_xlfn.CONCAT(Tabelle2[[#This Row],[C1C2]]," - ",Tabelle2[[#This Row],[KAT2]])</f>
        <v>63 - GG</v>
      </c>
    </row>
  </sheetData>
  <phoneticPr fontId="8" type="noConversion"/>
  <pageMargins left="0.7" right="0.7" top="0.78740157499999996" bottom="0.78740157499999996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53CB-198A-414F-B6AA-966F13C688C7}">
  <sheetPr>
    <tabColor theme="0" tint="-0.499984740745262"/>
  </sheetPr>
  <dimension ref="A1:C38"/>
  <sheetViews>
    <sheetView workbookViewId="0">
      <selection activeCell="C13" sqref="C13"/>
    </sheetView>
  </sheetViews>
  <sheetFormatPr baseColWidth="10" defaultRowHeight="14.4" x14ac:dyDescent="0.3"/>
  <cols>
    <col min="1" max="1" width="13.88671875" customWidth="1"/>
    <col min="2" max="2" width="7.88671875" bestFit="1" customWidth="1"/>
    <col min="3" max="3" width="23.5546875" bestFit="1" customWidth="1"/>
  </cols>
  <sheetData>
    <row r="1" spans="1:3" x14ac:dyDescent="0.3">
      <c r="A1" t="s">
        <v>802</v>
      </c>
      <c r="B1" t="s">
        <v>166</v>
      </c>
      <c r="C1" t="s">
        <v>167</v>
      </c>
    </row>
    <row r="2" spans="1:3" x14ac:dyDescent="0.3">
      <c r="A2">
        <v>2</v>
      </c>
      <c r="B2" s="21" t="s">
        <v>168</v>
      </c>
      <c r="C2" t="s">
        <v>169</v>
      </c>
    </row>
    <row r="3" spans="1:3" x14ac:dyDescent="0.3">
      <c r="A3">
        <v>3</v>
      </c>
      <c r="B3" s="21" t="s">
        <v>170</v>
      </c>
      <c r="C3" t="s">
        <v>810</v>
      </c>
    </row>
    <row r="4" spans="1:3" x14ac:dyDescent="0.3">
      <c r="A4">
        <v>5</v>
      </c>
      <c r="B4" s="21" t="s">
        <v>171</v>
      </c>
      <c r="C4" t="s">
        <v>803</v>
      </c>
    </row>
    <row r="5" spans="1:3" x14ac:dyDescent="0.3">
      <c r="A5">
        <v>6</v>
      </c>
      <c r="B5" s="21" t="s">
        <v>172</v>
      </c>
      <c r="C5" t="s">
        <v>70</v>
      </c>
    </row>
    <row r="6" spans="1:3" x14ac:dyDescent="0.3">
      <c r="A6">
        <v>7</v>
      </c>
      <c r="B6" s="21" t="s">
        <v>171</v>
      </c>
      <c r="C6" t="s">
        <v>809</v>
      </c>
    </row>
    <row r="7" spans="1:3" x14ac:dyDescent="0.3">
      <c r="A7">
        <v>9</v>
      </c>
      <c r="B7" s="21" t="s">
        <v>171</v>
      </c>
      <c r="C7" t="s">
        <v>173</v>
      </c>
    </row>
    <row r="8" spans="1:3" x14ac:dyDescent="0.3">
      <c r="A8">
        <v>10</v>
      </c>
      <c r="B8" s="21" t="s">
        <v>171</v>
      </c>
      <c r="C8" t="s">
        <v>1626</v>
      </c>
    </row>
    <row r="9" spans="1:3" x14ac:dyDescent="0.3">
      <c r="A9">
        <v>11</v>
      </c>
      <c r="B9" s="21" t="s">
        <v>171</v>
      </c>
      <c r="C9" t="s">
        <v>174</v>
      </c>
    </row>
    <row r="10" spans="1:3" x14ac:dyDescent="0.3">
      <c r="A10">
        <v>12</v>
      </c>
      <c r="B10" s="21" t="s">
        <v>171</v>
      </c>
      <c r="C10" t="s">
        <v>82</v>
      </c>
    </row>
    <row r="11" spans="1:3" x14ac:dyDescent="0.3">
      <c r="A11">
        <v>13</v>
      </c>
      <c r="B11" s="21" t="s">
        <v>175</v>
      </c>
      <c r="C11" t="s">
        <v>176</v>
      </c>
    </row>
    <row r="12" spans="1:3" x14ac:dyDescent="0.3">
      <c r="A12">
        <v>14</v>
      </c>
      <c r="B12" s="21" t="s">
        <v>177</v>
      </c>
      <c r="C12" t="s">
        <v>178</v>
      </c>
    </row>
    <row r="13" spans="1:3" x14ac:dyDescent="0.3">
      <c r="A13">
        <v>15</v>
      </c>
      <c r="B13" s="21" t="s">
        <v>172</v>
      </c>
      <c r="C13" t="s">
        <v>179</v>
      </c>
    </row>
    <row r="14" spans="1:3" x14ac:dyDescent="0.3">
      <c r="A14">
        <v>16</v>
      </c>
      <c r="B14" s="21" t="s">
        <v>172</v>
      </c>
      <c r="C14" t="s">
        <v>180</v>
      </c>
    </row>
    <row r="15" spans="1:3" x14ac:dyDescent="0.3">
      <c r="A15">
        <v>17</v>
      </c>
      <c r="B15" s="21" t="s">
        <v>172</v>
      </c>
      <c r="C15" t="s">
        <v>181</v>
      </c>
    </row>
    <row r="16" spans="1:3" x14ac:dyDescent="0.3">
      <c r="A16">
        <v>18</v>
      </c>
      <c r="B16" s="21" t="s">
        <v>172</v>
      </c>
      <c r="C16" t="s">
        <v>182</v>
      </c>
    </row>
    <row r="17" spans="1:3" x14ac:dyDescent="0.3">
      <c r="A17">
        <v>19</v>
      </c>
      <c r="B17" s="21" t="s">
        <v>172</v>
      </c>
      <c r="C17" t="s">
        <v>183</v>
      </c>
    </row>
    <row r="18" spans="1:3" x14ac:dyDescent="0.3">
      <c r="A18">
        <v>20</v>
      </c>
      <c r="B18" s="21" t="s">
        <v>172</v>
      </c>
      <c r="C18" t="s">
        <v>184</v>
      </c>
    </row>
    <row r="19" spans="1:3" x14ac:dyDescent="0.3">
      <c r="A19">
        <v>21</v>
      </c>
      <c r="B19" s="21" t="s">
        <v>172</v>
      </c>
      <c r="C19" t="s">
        <v>808</v>
      </c>
    </row>
    <row r="20" spans="1:3" x14ac:dyDescent="0.3">
      <c r="A20">
        <v>22</v>
      </c>
      <c r="B20" s="21" t="s">
        <v>172</v>
      </c>
      <c r="C20" t="s">
        <v>812</v>
      </c>
    </row>
    <row r="21" spans="1:3" x14ac:dyDescent="0.3">
      <c r="A21">
        <v>23</v>
      </c>
      <c r="B21" s="21" t="s">
        <v>172</v>
      </c>
      <c r="C21" t="s">
        <v>811</v>
      </c>
    </row>
    <row r="22" spans="1:3" x14ac:dyDescent="0.3">
      <c r="A22">
        <v>24</v>
      </c>
      <c r="B22" s="21" t="s">
        <v>172</v>
      </c>
      <c r="C22" t="s">
        <v>185</v>
      </c>
    </row>
    <row r="23" spans="1:3" x14ac:dyDescent="0.3">
      <c r="A23">
        <v>25</v>
      </c>
      <c r="B23" s="21" t="s">
        <v>186</v>
      </c>
      <c r="C23" t="s">
        <v>187</v>
      </c>
    </row>
    <row r="24" spans="1:3" x14ac:dyDescent="0.3">
      <c r="A24">
        <v>26</v>
      </c>
      <c r="B24" s="21" t="s">
        <v>188</v>
      </c>
      <c r="C24" t="s">
        <v>187</v>
      </c>
    </row>
    <row r="25" spans="1:3" x14ac:dyDescent="0.3">
      <c r="A25">
        <v>27</v>
      </c>
      <c r="B25" s="21" t="s">
        <v>189</v>
      </c>
      <c r="C25" t="s">
        <v>187</v>
      </c>
    </row>
    <row r="26" spans="1:3" x14ac:dyDescent="0.3">
      <c r="A26">
        <v>28</v>
      </c>
      <c r="B26" s="21" t="s">
        <v>190</v>
      </c>
      <c r="C26" t="s">
        <v>807</v>
      </c>
    </row>
    <row r="27" spans="1:3" x14ac:dyDescent="0.3">
      <c r="A27">
        <v>29</v>
      </c>
      <c r="B27" s="21" t="s">
        <v>191</v>
      </c>
      <c r="C27" t="s">
        <v>192</v>
      </c>
    </row>
    <row r="28" spans="1:3" x14ac:dyDescent="0.3">
      <c r="A28">
        <v>30</v>
      </c>
      <c r="B28" s="21" t="s">
        <v>168</v>
      </c>
      <c r="C28" t="s">
        <v>193</v>
      </c>
    </row>
    <row r="29" spans="1:3" x14ac:dyDescent="0.3">
      <c r="A29">
        <v>31</v>
      </c>
      <c r="B29" s="21" t="s">
        <v>168</v>
      </c>
      <c r="C29" t="s">
        <v>806</v>
      </c>
    </row>
    <row r="30" spans="1:3" x14ac:dyDescent="0.3">
      <c r="A30">
        <v>32</v>
      </c>
      <c r="B30" s="21" t="s">
        <v>168</v>
      </c>
      <c r="C30" t="s">
        <v>924</v>
      </c>
    </row>
    <row r="31" spans="1:3" x14ac:dyDescent="0.3">
      <c r="A31">
        <v>33</v>
      </c>
      <c r="B31" s="21" t="s">
        <v>168</v>
      </c>
      <c r="C31" t="s">
        <v>194</v>
      </c>
    </row>
    <row r="32" spans="1:3" x14ac:dyDescent="0.3">
      <c r="A32">
        <v>34</v>
      </c>
      <c r="B32" s="21" t="s">
        <v>170</v>
      </c>
      <c r="C32" t="s">
        <v>193</v>
      </c>
    </row>
    <row r="33" spans="1:3" x14ac:dyDescent="0.3">
      <c r="A33">
        <v>35</v>
      </c>
      <c r="B33" s="21" t="s">
        <v>171</v>
      </c>
      <c r="C33" t="s">
        <v>195</v>
      </c>
    </row>
    <row r="34" spans="1:3" x14ac:dyDescent="0.3">
      <c r="A34">
        <v>36</v>
      </c>
      <c r="B34" s="21" t="s">
        <v>171</v>
      </c>
      <c r="C34" t="s">
        <v>805</v>
      </c>
    </row>
    <row r="35" spans="1:3" x14ac:dyDescent="0.3">
      <c r="A35">
        <v>37</v>
      </c>
      <c r="B35" s="21" t="s">
        <v>171</v>
      </c>
      <c r="C35" t="s">
        <v>804</v>
      </c>
    </row>
    <row r="36" spans="1:3" x14ac:dyDescent="0.3">
      <c r="A36">
        <v>38</v>
      </c>
      <c r="B36" s="21" t="s">
        <v>171</v>
      </c>
      <c r="C36" t="s">
        <v>923</v>
      </c>
    </row>
    <row r="37" spans="1:3" x14ac:dyDescent="0.3">
      <c r="A37">
        <v>39</v>
      </c>
      <c r="B37" s="21" t="s">
        <v>175</v>
      </c>
      <c r="C37" t="s">
        <v>925</v>
      </c>
    </row>
    <row r="38" spans="1:3" x14ac:dyDescent="0.3">
      <c r="A38">
        <v>1</v>
      </c>
      <c r="B38" s="21" t="s">
        <v>801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Data</vt:lpstr>
      <vt:lpstr>Documentation</vt:lpstr>
      <vt:lpstr>Code-ID</vt:lpstr>
      <vt:lpstr>Data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Lißner, Sven</cp:lastModifiedBy>
  <dcterms:created xsi:type="dcterms:W3CDTF">2025-03-05T15:11:42Z</dcterms:created>
  <dcterms:modified xsi:type="dcterms:W3CDTF">2026-08-10T11:00:26Z</dcterms:modified>
</cp:coreProperties>
</file>