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2"/>
  <workbookPr/>
  <mc:AlternateContent xmlns:mc="http://schemas.openxmlformats.org/markup-compatibility/2006">
    <mc:Choice Requires="x15">
      <x15ac:absPath xmlns:x15ac="http://schemas.microsoft.com/office/spreadsheetml/2010/11/ac" url="I:\Arbeitsgruppen\Aufbereitung\greenBatt\Versuche\Luftfilter Mann + Hummel\Supplementary\"/>
    </mc:Choice>
  </mc:AlternateContent>
  <xr:revisionPtr revIDLastSave="0" documentId="13_ncr:1_{F9A5AA69-DA1F-4D69-8EEA-0E9E8D299BDE}" xr6:coauthVersionLast="47" xr6:coauthVersionMax="47" xr10:uidLastSave="{00000000-0000-0000-0000-000000000000}"/>
  <bookViews>
    <workbookView xWindow="-25320" yWindow="-615" windowWidth="25440" windowHeight="15390" xr2:uid="{00000000-000D-0000-FFFF-FFFF00000000}"/>
  </bookViews>
  <sheets>
    <sheet name="Air classification" sheetId="1" r:id="rId1"/>
  </sheets>
  <definedNames>
    <definedName name="_Ref127195000" localSheetId="0">'Air classification'!#REF!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J59" i="1" l="1"/>
  <c r="G66" i="1" s="1"/>
  <c r="J58" i="1"/>
  <c r="E65" i="1" s="1"/>
  <c r="J57" i="1"/>
  <c r="H64" i="1" s="1"/>
  <c r="I60" i="1"/>
  <c r="H60" i="1"/>
  <c r="G60" i="1"/>
  <c r="F60" i="1"/>
  <c r="E60" i="1"/>
  <c r="D60" i="1"/>
  <c r="C24" i="1"/>
  <c r="D23" i="1" s="1"/>
  <c r="D64" i="1" l="1"/>
  <c r="E64" i="1"/>
  <c r="F64" i="1"/>
  <c r="G64" i="1"/>
  <c r="F65" i="1"/>
  <c r="G65" i="1"/>
  <c r="H66" i="1"/>
  <c r="E67" i="1"/>
  <c r="G67" i="1"/>
  <c r="I66" i="1"/>
  <c r="I65" i="1"/>
  <c r="D66" i="1"/>
  <c r="H65" i="1"/>
  <c r="J60" i="1"/>
  <c r="F67" i="1" s="1"/>
  <c r="I64" i="1"/>
  <c r="E66" i="1"/>
  <c r="D65" i="1"/>
  <c r="F66" i="1"/>
  <c r="D15" i="1"/>
  <c r="D22" i="1"/>
  <c r="D13" i="1"/>
  <c r="D12" i="1"/>
  <c r="D19" i="1"/>
  <c r="D18" i="1"/>
  <c r="D10" i="1"/>
  <c r="D17" i="1"/>
  <c r="D14" i="1"/>
  <c r="D21" i="1"/>
  <c r="D20" i="1"/>
  <c r="D11" i="1"/>
  <c r="D16" i="1"/>
  <c r="D9" i="1"/>
  <c r="I67" i="1" l="1"/>
  <c r="D67" i="1"/>
  <c r="H67" i="1"/>
  <c r="E11" i="1"/>
  <c r="E23" i="1"/>
  <c r="E20" i="1"/>
  <c r="E13" i="1"/>
  <c r="E21" i="1"/>
  <c r="D24" i="1"/>
  <c r="E19" i="1"/>
  <c r="E16" i="1"/>
  <c r="E12" i="1"/>
  <c r="E17" i="1"/>
  <c r="E10" i="1"/>
  <c r="E18" i="1"/>
  <c r="E14" i="1"/>
  <c r="E22" i="1"/>
  <c r="E9" i="1"/>
  <c r="E15" i="1"/>
</calcChain>
</file>

<file path=xl/sharedStrings.xml><?xml version="1.0" encoding="utf-8"?>
<sst xmlns="http://schemas.openxmlformats.org/spreadsheetml/2006/main" count="45" uniqueCount="24">
  <si>
    <t>PU foam</t>
  </si>
  <si>
    <t>Sum</t>
  </si>
  <si>
    <t>Filter medium</t>
  </si>
  <si>
    <t>PP</t>
  </si>
  <si>
    <t>Values gained by manual sorting of the crushed material after air classification.</t>
  </si>
  <si>
    <t>Air classification of process A stage I</t>
  </si>
  <si>
    <t>Settling velocity distribution</t>
  </si>
  <si>
    <t>Settling velocity in m/s</t>
  </si>
  <si>
    <t>Mass in g</t>
  </si>
  <si>
    <r>
      <t>µ</t>
    </r>
    <r>
      <rPr>
        <b/>
        <vertAlign val="subscript"/>
        <sz val="11"/>
        <color theme="1"/>
        <rFont val="Calibri"/>
        <family val="2"/>
        <scheme val="minor"/>
      </rPr>
      <t>3</t>
    </r>
    <r>
      <rPr>
        <b/>
        <sz val="11"/>
        <color theme="1"/>
        <rFont val="Calibri"/>
        <family val="2"/>
        <scheme val="minor"/>
      </rPr>
      <t xml:space="preserve"> in %</t>
    </r>
  </si>
  <si>
    <r>
      <t>Q</t>
    </r>
    <r>
      <rPr>
        <b/>
        <vertAlign val="subscript"/>
        <sz val="11"/>
        <color theme="1"/>
        <rFont val="Calibri"/>
        <family val="2"/>
        <scheme val="minor"/>
      </rPr>
      <t>3</t>
    </r>
    <r>
      <rPr>
        <b/>
        <sz val="11"/>
        <color theme="1"/>
        <rFont val="Calibri"/>
        <family val="2"/>
        <scheme val="minor"/>
      </rPr>
      <t>(v) in %</t>
    </r>
  </si>
  <si>
    <t>&lt; 3.5</t>
  </si>
  <si>
    <t>3.5-5.5</t>
  </si>
  <si>
    <t>&gt; 5.5</t>
  </si>
  <si>
    <t>Compound Filter medium - PU foam</t>
  </si>
  <si>
    <t xml:space="preserve">Values gained by air classification analysis with
 LZS 10/120x240 (JÖST GmbH + Co.KG, Dülmen – Buldern, Germany) </t>
  </si>
  <si>
    <t>Product composition of air classification of process A(I)</t>
  </si>
  <si>
    <t>Product</t>
  </si>
  <si>
    <t>Compounds</t>
  </si>
  <si>
    <t>Plastics</t>
  </si>
  <si>
    <t>Feed material</t>
  </si>
  <si>
    <t>Compound PU foam - PP</t>
  </si>
  <si>
    <t>Compound Filter medium - PU foam - PP</t>
  </si>
  <si>
    <r>
      <t>Share w</t>
    </r>
    <r>
      <rPr>
        <vertAlign val="subscript"/>
        <sz val="11"/>
        <color theme="1"/>
        <rFont val="Calibri"/>
        <family val="2"/>
        <scheme val="minor"/>
      </rPr>
      <t>i,j</t>
    </r>
    <r>
      <rPr>
        <sz val="11"/>
        <color theme="1"/>
        <rFont val="Calibri"/>
        <family val="2"/>
        <scheme val="minor"/>
      </rPr>
      <t xml:space="preserve"> in %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</si>
</sst>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5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vertAlign val="subscript"/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vertAlign val="subscript"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3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64">
    <xf numFmtId="0" fontId="0" fillId="0" borderId="0" xfId="0"/>
    <xf numFmtId="0" fontId="0" fillId="0" borderId="0" xfId="0" applyFont="1"/>
    <xf numFmtId="0" fontId="0" fillId="0" borderId="0" xfId="0" applyFont="1" applyBorder="1" applyAlignment="1"/>
    <xf numFmtId="0" fontId="0" fillId="0" borderId="11" xfId="0" applyFont="1" applyBorder="1" applyAlignment="1">
      <alignment horizontal="center" vertical="center"/>
    </xf>
    <xf numFmtId="0" fontId="0" fillId="0" borderId="9" xfId="0" applyFont="1" applyBorder="1" applyAlignment="1">
      <alignment horizontal="center" vertical="center"/>
    </xf>
    <xf numFmtId="0" fontId="0" fillId="0" borderId="7" xfId="0" applyFont="1" applyBorder="1" applyAlignment="1">
      <alignment horizontal="center" vertical="center"/>
    </xf>
    <xf numFmtId="0" fontId="0" fillId="0" borderId="0" xfId="0" applyFont="1" applyAlignment="1">
      <alignment horizontal="center" wrapText="1"/>
    </xf>
    <xf numFmtId="0" fontId="1" fillId="0" borderId="10" xfId="0" applyFont="1" applyBorder="1" applyAlignment="1">
      <alignment horizontal="center" vertical="center" wrapText="1"/>
    </xf>
    <xf numFmtId="0" fontId="1" fillId="0" borderId="12" xfId="0" applyFont="1" applyBorder="1" applyAlignment="1">
      <alignment horizontal="center" vertical="center" wrapText="1"/>
    </xf>
    <xf numFmtId="0" fontId="1" fillId="0" borderId="14" xfId="0" applyFont="1" applyBorder="1" applyAlignment="1">
      <alignment horizontal="center" vertical="center" wrapText="1"/>
    </xf>
    <xf numFmtId="164" fontId="0" fillId="0" borderId="4" xfId="0" applyNumberFormat="1" applyBorder="1" applyAlignment="1">
      <alignment horizontal="center"/>
    </xf>
    <xf numFmtId="0" fontId="0" fillId="0" borderId="10" xfId="0" applyBorder="1" applyAlignment="1">
      <alignment horizontal="center"/>
    </xf>
    <xf numFmtId="164" fontId="0" fillId="0" borderId="12" xfId="0" applyNumberFormat="1" applyBorder="1" applyAlignment="1">
      <alignment horizontal="center"/>
    </xf>
    <xf numFmtId="164" fontId="0" fillId="0" borderId="11" xfId="0" applyNumberFormat="1" applyBorder="1" applyAlignment="1">
      <alignment horizontal="center"/>
    </xf>
    <xf numFmtId="0" fontId="0" fillId="0" borderId="8" xfId="0" applyBorder="1" applyAlignment="1">
      <alignment horizontal="center"/>
    </xf>
    <xf numFmtId="164" fontId="0" fillId="0" borderId="9" xfId="0" applyNumberFormat="1" applyBorder="1" applyAlignment="1">
      <alignment horizontal="center"/>
    </xf>
    <xf numFmtId="0" fontId="0" fillId="0" borderId="14" xfId="0" applyBorder="1" applyAlignment="1">
      <alignment horizontal="center"/>
    </xf>
    <xf numFmtId="164" fontId="0" fillId="0" borderId="15" xfId="0" applyNumberFormat="1" applyBorder="1" applyAlignment="1">
      <alignment horizontal="center"/>
    </xf>
    <xf numFmtId="164" fontId="0" fillId="0" borderId="16" xfId="0" applyNumberFormat="1" applyBorder="1" applyAlignment="1">
      <alignment horizontal="center"/>
    </xf>
    <xf numFmtId="0" fontId="1" fillId="0" borderId="15" xfId="0" applyFont="1" applyBorder="1" applyAlignment="1">
      <alignment horizontal="center" vertical="center"/>
    </xf>
    <xf numFmtId="0" fontId="1" fillId="0" borderId="16" xfId="0" applyFont="1" applyBorder="1" applyAlignment="1">
      <alignment horizontal="center" vertical="center"/>
    </xf>
    <xf numFmtId="0" fontId="0" fillId="0" borderId="17" xfId="0" applyBorder="1" applyAlignment="1">
      <alignment horizontal="center"/>
    </xf>
    <xf numFmtId="164" fontId="0" fillId="0" borderId="18" xfId="0" applyNumberFormat="1" applyBorder="1" applyAlignment="1">
      <alignment horizontal="center"/>
    </xf>
    <xf numFmtId="0" fontId="0" fillId="0" borderId="0" xfId="0" applyFont="1" applyAlignment="1">
      <alignment horizontal="center" vertical="center"/>
    </xf>
    <xf numFmtId="0" fontId="0" fillId="0" borderId="4" xfId="0" applyFont="1" applyBorder="1" applyAlignment="1">
      <alignment horizontal="center" vertical="center"/>
    </xf>
    <xf numFmtId="0" fontId="1" fillId="0" borderId="8" xfId="0" applyFont="1" applyBorder="1" applyAlignment="1">
      <alignment horizontal="left" vertical="center" wrapText="1"/>
    </xf>
    <xf numFmtId="0" fontId="0" fillId="0" borderId="6" xfId="0" applyFont="1" applyBorder="1" applyAlignment="1">
      <alignment horizontal="center" vertical="center"/>
    </xf>
    <xf numFmtId="0" fontId="0" fillId="0" borderId="18" xfId="0" applyFont="1" applyBorder="1" applyAlignment="1">
      <alignment horizontal="center" vertical="center"/>
    </xf>
    <xf numFmtId="0" fontId="0" fillId="0" borderId="19" xfId="0" applyFont="1" applyBorder="1" applyAlignment="1">
      <alignment horizontal="center" vertical="center"/>
    </xf>
    <xf numFmtId="0" fontId="1" fillId="0" borderId="10" xfId="0" applyFont="1" applyBorder="1" applyAlignment="1">
      <alignment horizontal="left" vertical="center" wrapText="1"/>
    </xf>
    <xf numFmtId="0" fontId="0" fillId="0" borderId="12" xfId="0" applyFont="1" applyBorder="1" applyAlignment="1">
      <alignment horizontal="center" vertical="center"/>
    </xf>
    <xf numFmtId="0" fontId="1" fillId="0" borderId="5" xfId="0" applyFont="1" applyBorder="1" applyAlignment="1">
      <alignment horizontal="left" vertical="center" wrapText="1"/>
    </xf>
    <xf numFmtId="0" fontId="1" fillId="0" borderId="11" xfId="0" applyFont="1" applyBorder="1" applyAlignment="1">
      <alignment horizontal="center" vertical="center" wrapText="1"/>
    </xf>
    <xf numFmtId="1" fontId="0" fillId="0" borderId="11" xfId="0" applyNumberFormat="1" applyFont="1" applyBorder="1" applyAlignment="1">
      <alignment horizontal="center" vertical="center"/>
    </xf>
    <xf numFmtId="1" fontId="0" fillId="0" borderId="9" xfId="0" applyNumberFormat="1" applyFont="1" applyBorder="1" applyAlignment="1">
      <alignment horizontal="center"/>
    </xf>
    <xf numFmtId="1" fontId="0" fillId="0" borderId="7" xfId="0" applyNumberFormat="1" applyFont="1" applyBorder="1" applyAlignment="1">
      <alignment horizontal="center"/>
    </xf>
    <xf numFmtId="1" fontId="3" fillId="0" borderId="19" xfId="0" applyNumberFormat="1" applyFont="1" applyBorder="1" applyAlignment="1">
      <alignment horizontal="center" vertical="center"/>
    </xf>
    <xf numFmtId="0" fontId="1" fillId="0" borderId="17" xfId="0" applyFont="1" applyBorder="1" applyAlignment="1">
      <alignment horizontal="left" vertical="center" wrapText="1"/>
    </xf>
    <xf numFmtId="164" fontId="0" fillId="0" borderId="10" xfId="0" applyNumberFormat="1" applyFont="1" applyBorder="1" applyAlignment="1">
      <alignment horizontal="center" vertical="center"/>
    </xf>
    <xf numFmtId="164" fontId="0" fillId="0" borderId="12" xfId="0" applyNumberFormat="1" applyFont="1" applyBorder="1" applyAlignment="1">
      <alignment horizontal="center" vertical="center"/>
    </xf>
    <xf numFmtId="164" fontId="0" fillId="0" borderId="11" xfId="0" applyNumberFormat="1" applyFont="1" applyBorder="1" applyAlignment="1">
      <alignment horizontal="center" vertical="center"/>
    </xf>
    <xf numFmtId="164" fontId="0" fillId="0" borderId="8" xfId="0" applyNumberFormat="1" applyFont="1" applyBorder="1" applyAlignment="1">
      <alignment horizontal="center" vertical="center"/>
    </xf>
    <xf numFmtId="164" fontId="0" fillId="0" borderId="4" xfId="0" applyNumberFormat="1" applyFont="1" applyBorder="1" applyAlignment="1">
      <alignment horizontal="center" vertical="center"/>
    </xf>
    <xf numFmtId="164" fontId="0" fillId="0" borderId="9" xfId="0" applyNumberFormat="1" applyFont="1" applyBorder="1" applyAlignment="1">
      <alignment horizontal="center" vertical="center"/>
    </xf>
    <xf numFmtId="164" fontId="0" fillId="0" borderId="5" xfId="0" applyNumberFormat="1" applyFont="1" applyBorder="1" applyAlignment="1">
      <alignment horizontal="center" vertical="center"/>
    </xf>
    <xf numFmtId="164" fontId="0" fillId="0" borderId="6" xfId="0" applyNumberFormat="1" applyFont="1" applyBorder="1" applyAlignment="1">
      <alignment horizontal="center" vertical="center"/>
    </xf>
    <xf numFmtId="164" fontId="0" fillId="0" borderId="7" xfId="0" applyNumberFormat="1" applyFont="1" applyBorder="1" applyAlignment="1">
      <alignment horizontal="center" vertical="center"/>
    </xf>
    <xf numFmtId="164" fontId="0" fillId="0" borderId="17" xfId="0" applyNumberFormat="1" applyFont="1" applyBorder="1" applyAlignment="1">
      <alignment horizontal="center" vertical="center"/>
    </xf>
    <xf numFmtId="164" fontId="0" fillId="0" borderId="18" xfId="0" applyNumberFormat="1" applyFont="1" applyBorder="1" applyAlignment="1">
      <alignment horizontal="center" vertical="center"/>
    </xf>
    <xf numFmtId="164" fontId="0" fillId="0" borderId="19" xfId="0" applyNumberFormat="1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0" fontId="0" fillId="0" borderId="0" xfId="0" applyFont="1" applyAlignment="1">
      <alignment horizontal="center" wrapText="1"/>
    </xf>
    <xf numFmtId="0" fontId="1" fillId="0" borderId="10" xfId="0" applyFont="1" applyBorder="1" applyAlignment="1">
      <alignment horizontal="center" vertical="center"/>
    </xf>
    <xf numFmtId="0" fontId="1" fillId="0" borderId="5" xfId="0" applyFont="1" applyBorder="1" applyAlignment="1">
      <alignment horizontal="center" vertical="center"/>
    </xf>
    <xf numFmtId="0" fontId="0" fillId="0" borderId="20" xfId="0" applyFont="1" applyBorder="1" applyAlignment="1">
      <alignment horizontal="center"/>
    </xf>
    <xf numFmtId="0" fontId="0" fillId="0" borderId="21" xfId="0" applyFont="1" applyBorder="1" applyAlignment="1">
      <alignment horizontal="center"/>
    </xf>
    <xf numFmtId="0" fontId="0" fillId="0" borderId="22" xfId="0" applyFont="1" applyBorder="1" applyAlignment="1">
      <alignment horizontal="center"/>
    </xf>
    <xf numFmtId="0" fontId="1" fillId="0" borderId="11" xfId="0" applyFont="1" applyBorder="1" applyAlignment="1">
      <alignment horizontal="center" vertical="center" wrapText="1"/>
    </xf>
    <xf numFmtId="0" fontId="1" fillId="0" borderId="7" xfId="0" applyFont="1" applyBorder="1" applyAlignment="1">
      <alignment horizontal="center" vertical="center" wrapText="1"/>
    </xf>
    <xf numFmtId="0" fontId="0" fillId="0" borderId="13" xfId="0" applyFont="1" applyBorder="1" applyAlignment="1">
      <alignment horizontal="center"/>
    </xf>
    <xf numFmtId="0" fontId="0" fillId="0" borderId="6" xfId="0" applyFont="1" applyBorder="1" applyAlignment="1">
      <alignment horizontal="center"/>
    </xf>
    <xf numFmtId="0" fontId="0" fillId="0" borderId="7" xfId="0" applyFont="1" applyBorder="1" applyAlignment="1">
      <alignment horizontal="center"/>
    </xf>
  </cellXfs>
  <cellStyles count="1"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5"/>
    </mc:Choice>
    <mc:Fallback>
      <c:style val="5"/>
    </mc:Fallback>
  </mc:AlternateContent>
  <c:chart>
    <c:autoTitleDeleted val="1"/>
    <c:plotArea>
      <c:layout>
        <c:manualLayout>
          <c:layoutTarget val="inner"/>
          <c:xMode val="edge"/>
          <c:yMode val="edge"/>
          <c:x val="9.936613235015572E-2"/>
          <c:y val="3.2956678834923606E-2"/>
          <c:w val="0.87410116082165557"/>
          <c:h val="0.81640605647977382"/>
        </c:manualLayout>
      </c:layout>
      <c:scatterChart>
        <c:scatterStyle val="lineMarker"/>
        <c:varyColors val="0"/>
        <c:ser>
          <c:idx val="0"/>
          <c:order val="0"/>
          <c:tx>
            <c:strRef>
              <c:f>'Air classification'!$B$6:$E$6</c:f>
              <c:strCache>
                <c:ptCount val="1"/>
                <c:pt idx="0">
                  <c:v>Settling velocity distribution</c:v>
                </c:pt>
              </c:strCache>
            </c:strRef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xVal>
            <c:numRef>
              <c:f>'Air classification'!$B$9:$B$23</c:f>
              <c:numCache>
                <c:formatCode>General</c:formatCode>
                <c:ptCount val="15"/>
                <c:pt idx="0">
                  <c:v>0.5</c:v>
                </c:pt>
                <c:pt idx="1">
                  <c:v>1</c:v>
                </c:pt>
                <c:pt idx="2">
                  <c:v>1.5</c:v>
                </c:pt>
                <c:pt idx="3">
                  <c:v>2</c:v>
                </c:pt>
                <c:pt idx="4">
                  <c:v>2.5</c:v>
                </c:pt>
                <c:pt idx="5">
                  <c:v>3</c:v>
                </c:pt>
                <c:pt idx="6">
                  <c:v>3.5</c:v>
                </c:pt>
                <c:pt idx="7">
                  <c:v>4</c:v>
                </c:pt>
                <c:pt idx="8">
                  <c:v>4.5</c:v>
                </c:pt>
                <c:pt idx="9">
                  <c:v>5</c:v>
                </c:pt>
                <c:pt idx="10">
                  <c:v>5.5</c:v>
                </c:pt>
                <c:pt idx="11">
                  <c:v>6</c:v>
                </c:pt>
                <c:pt idx="12">
                  <c:v>6.5</c:v>
                </c:pt>
                <c:pt idx="13">
                  <c:v>7</c:v>
                </c:pt>
                <c:pt idx="14">
                  <c:v>7.5</c:v>
                </c:pt>
              </c:numCache>
            </c:numRef>
          </c:xVal>
          <c:yVal>
            <c:numRef>
              <c:f>'Air classification'!$E$9:$E$23</c:f>
              <c:numCache>
                <c:formatCode>0.0</c:formatCode>
                <c:ptCount val="15"/>
                <c:pt idx="0">
                  <c:v>0</c:v>
                </c:pt>
                <c:pt idx="1">
                  <c:v>0</c:v>
                </c:pt>
                <c:pt idx="2">
                  <c:v>2.4338172502134929</c:v>
                </c:pt>
                <c:pt idx="3">
                  <c:v>19.641332194705381</c:v>
                </c:pt>
                <c:pt idx="4">
                  <c:v>51.66524338172502</c:v>
                </c:pt>
                <c:pt idx="5">
                  <c:v>61.571306575576429</c:v>
                </c:pt>
                <c:pt idx="6">
                  <c:v>65.115286080273265</c:v>
                </c:pt>
                <c:pt idx="7">
                  <c:v>67.634500426985483</c:v>
                </c:pt>
                <c:pt idx="8">
                  <c:v>71.13578138343297</c:v>
                </c:pt>
                <c:pt idx="9">
                  <c:v>77.369769427839458</c:v>
                </c:pt>
                <c:pt idx="10">
                  <c:v>83.432963279248511</c:v>
                </c:pt>
                <c:pt idx="11">
                  <c:v>89.795046968403085</c:v>
                </c:pt>
                <c:pt idx="12">
                  <c:v>98.121263877028198</c:v>
                </c:pt>
                <c:pt idx="13">
                  <c:v>99.957301451750652</c:v>
                </c:pt>
                <c:pt idx="14">
                  <c:v>100.00000000000001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0B4A-4E19-9B84-A8C474A0D13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014002544"/>
        <c:axId val="1013999632"/>
      </c:scatterChart>
      <c:valAx>
        <c:axId val="1014002544"/>
        <c:scaling>
          <c:orientation val="minMax"/>
          <c:max val="8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de-DE"/>
                  <a:t>Settling velocity in m/s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1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de-DE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1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1013999632"/>
        <c:crosses val="autoZero"/>
        <c:crossBetween val="midCat"/>
      </c:valAx>
      <c:valAx>
        <c:axId val="1013999632"/>
        <c:scaling>
          <c:orientation val="minMax"/>
          <c:max val="10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de-DE"/>
                  <a:t>Q</a:t>
                </a:r>
                <a:r>
                  <a:rPr lang="de-DE" baseline="-25000"/>
                  <a:t>3</a:t>
                </a:r>
                <a:r>
                  <a:rPr lang="de-DE"/>
                  <a:t>(v) in %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1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de-DE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1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1014002544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100"/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5"/>
    </mc:Choice>
    <mc:Fallback>
      <c:style val="5"/>
    </mc:Fallback>
  </mc:AlternateContent>
  <c:chart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'Air classification'!$D$62</c:f>
              <c:strCache>
                <c:ptCount val="1"/>
                <c:pt idx="0">
                  <c:v>Filter medium</c:v>
                </c:pt>
              </c:strCache>
            </c:strRef>
          </c:tx>
          <c:spPr>
            <a:solidFill>
              <a:schemeClr val="accent3">
                <a:shade val="5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Arial" panose="020B0604020202020204" pitchFamily="34" charset="0"/>
                  </a:defRPr>
                </a:pPr>
                <a:endParaRPr lang="de-DE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'Air classification'!$B$64:$B$67</c:f>
              <c:strCache>
                <c:ptCount val="4"/>
                <c:pt idx="0">
                  <c:v>Filter medium</c:v>
                </c:pt>
                <c:pt idx="1">
                  <c:v>Compounds</c:v>
                </c:pt>
                <c:pt idx="2">
                  <c:v>Plastics</c:v>
                </c:pt>
                <c:pt idx="3">
                  <c:v>Feed material</c:v>
                </c:pt>
              </c:strCache>
            </c:strRef>
          </c:cat>
          <c:val>
            <c:numRef>
              <c:f>'Air classification'!$D$64:$D$67</c:f>
              <c:numCache>
                <c:formatCode>0.0</c:formatCode>
                <c:ptCount val="4"/>
                <c:pt idx="0">
                  <c:v>99.340094470686296</c:v>
                </c:pt>
                <c:pt idx="1">
                  <c:v>19.675697053589083</c:v>
                </c:pt>
                <c:pt idx="2">
                  <c:v>6.4398857439626074</c:v>
                </c:pt>
                <c:pt idx="3">
                  <c:v>66.700995537246811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AE4-40EF-AFF7-5FAFA46B4E93}"/>
            </c:ext>
          </c:extLst>
        </c:ser>
        <c:ser>
          <c:idx val="1"/>
          <c:order val="1"/>
          <c:tx>
            <c:strRef>
              <c:f>'Air classification'!$E$62</c:f>
              <c:strCache>
                <c:ptCount val="1"/>
                <c:pt idx="0">
                  <c:v>PU foam</c:v>
                </c:pt>
              </c:strCache>
            </c:strRef>
          </c:tx>
          <c:spPr>
            <a:solidFill>
              <a:schemeClr val="accent3">
                <a:shade val="70000"/>
              </a:schemeClr>
            </a:solidFill>
            <a:ln>
              <a:noFill/>
            </a:ln>
            <a:effectLst/>
          </c:spPr>
          <c:invertIfNegative val="0"/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0AE4-40EF-AFF7-5FAFA46B4E93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Arial" panose="020B0604020202020204" pitchFamily="34" charset="0"/>
                  </a:defRPr>
                </a:pPr>
                <a:endParaRPr lang="de-DE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'Air classification'!$B$64:$B$67</c:f>
              <c:strCache>
                <c:ptCount val="4"/>
                <c:pt idx="0">
                  <c:v>Filter medium</c:v>
                </c:pt>
                <c:pt idx="1">
                  <c:v>Compounds</c:v>
                </c:pt>
                <c:pt idx="2">
                  <c:v>Plastics</c:v>
                </c:pt>
                <c:pt idx="3">
                  <c:v>Feed material</c:v>
                </c:pt>
              </c:strCache>
            </c:strRef>
          </c:cat>
          <c:val>
            <c:numRef>
              <c:f>'Air classification'!$E$64:$E$67</c:f>
              <c:numCache>
                <c:formatCode>0.0</c:formatCode>
                <c:ptCount val="4"/>
                <c:pt idx="0">
                  <c:v>0.16671297582661848</c:v>
                </c:pt>
                <c:pt idx="1">
                  <c:v>31.303144156614586</c:v>
                </c:pt>
                <c:pt idx="2">
                  <c:v>28.589976629446895</c:v>
                </c:pt>
                <c:pt idx="3">
                  <c:v>11.620322691383452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AE4-40EF-AFF7-5FAFA46B4E93}"/>
            </c:ext>
          </c:extLst>
        </c:ser>
        <c:ser>
          <c:idx val="2"/>
          <c:order val="2"/>
          <c:tx>
            <c:strRef>
              <c:f>'Air classification'!$F$62</c:f>
              <c:strCache>
                <c:ptCount val="1"/>
                <c:pt idx="0">
                  <c:v>PP</c:v>
                </c:pt>
              </c:strCache>
            </c:strRef>
          </c:tx>
          <c:spPr>
            <a:solidFill>
              <a:schemeClr val="accent3">
                <a:shade val="90000"/>
              </a:schemeClr>
            </a:solidFill>
            <a:ln>
              <a:noFill/>
            </a:ln>
            <a:effectLst/>
          </c:spPr>
          <c:invertIfNegative val="0"/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0AE4-40EF-AFF7-5FAFA46B4E93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Arial" panose="020B0604020202020204" pitchFamily="34" charset="0"/>
                  </a:defRPr>
                </a:pPr>
                <a:endParaRPr lang="de-DE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'Air classification'!$B$64:$B$67</c:f>
              <c:strCache>
                <c:ptCount val="4"/>
                <c:pt idx="0">
                  <c:v>Filter medium</c:v>
                </c:pt>
                <c:pt idx="1">
                  <c:v>Compounds</c:v>
                </c:pt>
                <c:pt idx="2">
                  <c:v>Plastics</c:v>
                </c:pt>
                <c:pt idx="3">
                  <c:v>Feed material</c:v>
                </c:pt>
              </c:strCache>
            </c:strRef>
          </c:cat>
          <c:val>
            <c:numRef>
              <c:f>'Air classification'!$F$64:$F$67</c:f>
              <c:numCache>
                <c:formatCode>0.0</c:formatCode>
                <c:ptCount val="4"/>
                <c:pt idx="0">
                  <c:v>0</c:v>
                </c:pt>
                <c:pt idx="1">
                  <c:v>11.429701403994462</c:v>
                </c:pt>
                <c:pt idx="2">
                  <c:v>51.830693326408714</c:v>
                </c:pt>
                <c:pt idx="3">
                  <c:v>11.045314109165808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AE4-40EF-AFF7-5FAFA46B4E93}"/>
            </c:ext>
          </c:extLst>
        </c:ser>
        <c:ser>
          <c:idx val="3"/>
          <c:order val="3"/>
          <c:tx>
            <c:strRef>
              <c:f>'Air classification'!$G$62</c:f>
              <c:strCache>
                <c:ptCount val="1"/>
                <c:pt idx="0">
                  <c:v>Compound Filter medium - PU foam</c:v>
                </c:pt>
              </c:strCache>
            </c:strRef>
          </c:tx>
          <c:spPr>
            <a:solidFill>
              <a:schemeClr val="accent3">
                <a:tint val="90000"/>
              </a:schemeClr>
            </a:solidFill>
            <a:ln>
              <a:noFill/>
            </a:ln>
            <a:effectLst/>
          </c:spPr>
          <c:invertIfNegative val="0"/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0AE4-40EF-AFF7-5FAFA46B4E93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Arial" panose="020B0604020202020204" pitchFamily="34" charset="0"/>
                  </a:defRPr>
                </a:pPr>
                <a:endParaRPr lang="de-DE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'Air classification'!$B$64:$B$67</c:f>
              <c:strCache>
                <c:ptCount val="4"/>
                <c:pt idx="0">
                  <c:v>Filter medium</c:v>
                </c:pt>
                <c:pt idx="1">
                  <c:v>Compounds</c:v>
                </c:pt>
                <c:pt idx="2">
                  <c:v>Plastics</c:v>
                </c:pt>
                <c:pt idx="3">
                  <c:v>Feed material</c:v>
                </c:pt>
              </c:strCache>
            </c:strRef>
          </c:cat>
          <c:val>
            <c:numRef>
              <c:f>'Air classification'!$G$64:$G$67</c:f>
              <c:numCache>
                <c:formatCode>0.0</c:formatCode>
                <c:ptCount val="4"/>
                <c:pt idx="0">
                  <c:v>0.49319255348707969</c:v>
                </c:pt>
                <c:pt idx="1">
                  <c:v>36.068815503262805</c:v>
                </c:pt>
                <c:pt idx="2">
                  <c:v>7.2968060244092445</c:v>
                </c:pt>
                <c:pt idx="3">
                  <c:v>9.3374527978029516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0AE4-40EF-AFF7-5FAFA46B4E93}"/>
            </c:ext>
          </c:extLst>
        </c:ser>
        <c:ser>
          <c:idx val="4"/>
          <c:order val="4"/>
          <c:tx>
            <c:strRef>
              <c:f>'Air classification'!$H$62</c:f>
              <c:strCache>
                <c:ptCount val="1"/>
                <c:pt idx="0">
                  <c:v>Compound PU foam - PP</c:v>
                </c:pt>
              </c:strCache>
            </c:strRef>
          </c:tx>
          <c:spPr>
            <a:solidFill>
              <a:schemeClr val="accent3">
                <a:tint val="70000"/>
              </a:schemeClr>
            </a:solidFill>
            <a:ln>
              <a:noFill/>
            </a:ln>
            <a:effectLst/>
          </c:spPr>
          <c:invertIfNegative val="0"/>
          <c:dLbls>
            <c:delete val="1"/>
          </c:dLbls>
          <c:cat>
            <c:strRef>
              <c:f>'Air classification'!$B$64:$B$67</c:f>
              <c:strCache>
                <c:ptCount val="4"/>
                <c:pt idx="0">
                  <c:v>Filter medium</c:v>
                </c:pt>
                <c:pt idx="1">
                  <c:v>Compounds</c:v>
                </c:pt>
                <c:pt idx="2">
                  <c:v>Plastics</c:v>
                </c:pt>
                <c:pt idx="3">
                  <c:v>Feed material</c:v>
                </c:pt>
              </c:strCache>
            </c:strRef>
          </c:cat>
          <c:val>
            <c:numRef>
              <c:f>'Air classification'!$H$64:$H$67</c:f>
              <c:numCache>
                <c:formatCode>0.0</c:formatCode>
                <c:ptCount val="4"/>
                <c:pt idx="0">
                  <c:v>0</c:v>
                </c:pt>
                <c:pt idx="1">
                  <c:v>0.5536879572869291</c:v>
                </c:pt>
                <c:pt idx="2">
                  <c:v>5.8426382757725257</c:v>
                </c:pt>
                <c:pt idx="3">
                  <c:v>1.0856505320974941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0AE4-40EF-AFF7-5FAFA46B4E93}"/>
            </c:ext>
          </c:extLst>
        </c:ser>
        <c:ser>
          <c:idx val="5"/>
          <c:order val="5"/>
          <c:tx>
            <c:strRef>
              <c:f>'Air classification'!$I$62</c:f>
              <c:strCache>
                <c:ptCount val="1"/>
                <c:pt idx="0">
                  <c:v>Compound Filter medium - PU foam - PP</c:v>
                </c:pt>
              </c:strCache>
            </c:strRef>
          </c:tx>
          <c:spPr>
            <a:solidFill>
              <a:schemeClr val="accent3">
                <a:tint val="50000"/>
              </a:schemeClr>
            </a:solidFill>
            <a:ln>
              <a:noFill/>
            </a:ln>
            <a:effectLst/>
          </c:spPr>
          <c:invertIfNegative val="0"/>
          <c:dLbls>
            <c:delete val="1"/>
          </c:dLbls>
          <c:cat>
            <c:strRef>
              <c:f>'Air classification'!$B$64:$B$67</c:f>
              <c:strCache>
                <c:ptCount val="4"/>
                <c:pt idx="0">
                  <c:v>Filter medium</c:v>
                </c:pt>
                <c:pt idx="1">
                  <c:v>Compounds</c:v>
                </c:pt>
                <c:pt idx="2">
                  <c:v>Plastics</c:v>
                </c:pt>
                <c:pt idx="3">
                  <c:v>Feed material</c:v>
                </c:pt>
              </c:strCache>
            </c:strRef>
          </c:cat>
          <c:val>
            <c:numRef>
              <c:f>'Air classification'!$I$64:$I$67</c:f>
              <c:numCache>
                <c:formatCode>0.0</c:formatCode>
                <c:ptCount val="4"/>
                <c:pt idx="0">
                  <c:v>0</c:v>
                </c:pt>
                <c:pt idx="1">
                  <c:v>0.96895392525212576</c:v>
                </c:pt>
                <c:pt idx="2">
                  <c:v>0</c:v>
                </c:pt>
                <c:pt idx="3">
                  <c:v>0.21026433230346719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0AE4-40EF-AFF7-5FAFA46B4E93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100"/>
        <c:axId val="1715686591"/>
        <c:axId val="1715694495"/>
      </c:barChart>
      <c:catAx>
        <c:axId val="1715686591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Arial" panose="020B0604020202020204" pitchFamily="34" charset="0"/>
                  </a:defRPr>
                </a:pPr>
                <a:r>
                  <a:rPr lang="de-DE"/>
                  <a:t>Products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1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Arial" panose="020B0604020202020204" pitchFamily="34" charset="0"/>
                </a:defRPr>
              </a:pPr>
              <a:endParaRPr lang="de-DE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1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Arial" panose="020B0604020202020204" pitchFamily="34" charset="0"/>
              </a:defRPr>
            </a:pPr>
            <a:endParaRPr lang="de-DE"/>
          </a:p>
        </c:txPr>
        <c:crossAx val="1715694495"/>
        <c:crosses val="autoZero"/>
        <c:auto val="1"/>
        <c:lblAlgn val="ctr"/>
        <c:lblOffset val="100"/>
        <c:noMultiLvlLbl val="0"/>
      </c:catAx>
      <c:valAx>
        <c:axId val="1715694495"/>
        <c:scaling>
          <c:orientation val="minMax"/>
          <c:max val="10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Arial" panose="020B0604020202020204" pitchFamily="34" charset="0"/>
                  </a:defRPr>
                </a:pPr>
                <a:r>
                  <a:rPr lang="de-DE"/>
                  <a:t> Mass distribution w</a:t>
                </a:r>
                <a:r>
                  <a:rPr lang="de-DE" baseline="-25000"/>
                  <a:t>i,j</a:t>
                </a:r>
                <a:r>
                  <a:rPr lang="de-DE"/>
                  <a:t> in %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1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Arial" panose="020B0604020202020204" pitchFamily="34" charset="0"/>
                </a:defRPr>
              </a:pPr>
              <a:endParaRPr lang="de-DE"/>
            </a:p>
          </c:txPr>
        </c:title>
        <c:numFmt formatCode="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1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Arial" panose="020B0604020202020204" pitchFamily="34" charset="0"/>
              </a:defRPr>
            </a:pPr>
            <a:endParaRPr lang="de-DE"/>
          </a:p>
        </c:txPr>
        <c:crossAx val="1715686591"/>
        <c:crosses val="autoZero"/>
        <c:crossBetween val="between"/>
        <c:minorUnit val="5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Arial" panose="020B0604020202020204" pitchFamily="34" charset="0"/>
            </a:defRPr>
          </a:pPr>
          <a:endParaRPr lang="de-DE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100">
          <a:latin typeface="+mn-lt"/>
          <a:cs typeface="Arial" panose="020B0604020202020204" pitchFamily="34" charset="0"/>
        </a:defRPr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withinLinear" id="16">
  <a:schemeClr val="accent3"/>
</cs:colorStyle>
</file>

<file path=xl/charts/colors2.xml><?xml version="1.0" encoding="utf-8"?>
<cs:colorStyle xmlns:cs="http://schemas.microsoft.com/office/drawing/2012/chartStyle" xmlns:a="http://schemas.openxmlformats.org/drawingml/2006/main" meth="withinLinear" id="16">
  <a:schemeClr val="accent3"/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2540</xdr:colOff>
      <xdr:row>25</xdr:row>
      <xdr:rowOff>0</xdr:rowOff>
    </xdr:from>
    <xdr:to>
      <xdr:col>10</xdr:col>
      <xdr:colOff>0</xdr:colOff>
      <xdr:row>48</xdr:row>
      <xdr:rowOff>0</xdr:rowOff>
    </xdr:to>
    <xdr:graphicFrame macro="">
      <xdr:nvGraphicFramePr>
        <xdr:cNvPr id="44" name="Diagramm 43">
          <a:extLst>
            <a:ext uri="{FF2B5EF4-FFF2-40B4-BE49-F238E27FC236}">
              <a16:creationId xmlns:a16="http://schemas.microsoft.com/office/drawing/2014/main" id="{5F3059DD-C8ED-424B-8E08-F76AEECAC13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0</xdr:colOff>
      <xdr:row>68</xdr:row>
      <xdr:rowOff>0</xdr:rowOff>
    </xdr:from>
    <xdr:to>
      <xdr:col>9</xdr:col>
      <xdr:colOff>0</xdr:colOff>
      <xdr:row>89</xdr:row>
      <xdr:rowOff>0</xdr:rowOff>
    </xdr:to>
    <xdr:graphicFrame macro="">
      <xdr:nvGraphicFramePr>
        <xdr:cNvPr id="3" name="Diagramm 2">
          <a:extLst>
            <a:ext uri="{FF2B5EF4-FFF2-40B4-BE49-F238E27FC236}">
              <a16:creationId xmlns:a16="http://schemas.microsoft.com/office/drawing/2014/main" id="{B9CCA742-3777-44D2-A5D3-FCD78E3E9B6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J67"/>
  <sheetViews>
    <sheetView tabSelected="1" topLeftCell="A16" workbookViewId="0">
      <selection activeCell="N36" sqref="N36"/>
    </sheetView>
  </sheetViews>
  <sheetFormatPr baseColWidth="10" defaultColWidth="8.85546875" defaultRowHeight="15" x14ac:dyDescent="0.25"/>
  <cols>
    <col min="1" max="1" width="8.85546875" style="1"/>
    <col min="2" max="2" width="11.28515625" style="1" customWidth="1"/>
    <col min="3" max="10" width="10.7109375" style="1" customWidth="1"/>
    <col min="11" max="16384" width="8.85546875" style="1"/>
  </cols>
  <sheetData>
    <row r="1" spans="2:10" ht="15.75" thickBot="1" x14ac:dyDescent="0.3"/>
    <row r="2" spans="2:10" ht="20.45" customHeight="1" thickBot="1" x14ac:dyDescent="0.3">
      <c r="B2" s="50" t="s">
        <v>5</v>
      </c>
      <c r="C2" s="51"/>
      <c r="D2" s="51"/>
      <c r="E2" s="51"/>
      <c r="F2" s="51"/>
      <c r="G2" s="51"/>
      <c r="H2" s="51"/>
      <c r="I2" s="51"/>
      <c r="J2" s="52"/>
    </row>
    <row r="4" spans="2:10" ht="28.9" customHeight="1" x14ac:dyDescent="0.25">
      <c r="B4" s="53" t="s">
        <v>15</v>
      </c>
      <c r="C4" s="53"/>
      <c r="D4" s="53"/>
      <c r="E4" s="53"/>
      <c r="F4" s="53"/>
      <c r="G4" s="53"/>
      <c r="H4" s="53"/>
      <c r="I4" s="53"/>
      <c r="J4" s="53"/>
    </row>
    <row r="5" spans="2:10" ht="15.75" thickBot="1" x14ac:dyDescent="0.3">
      <c r="B5" s="6"/>
      <c r="C5" s="6"/>
      <c r="D5" s="6"/>
      <c r="E5" s="6"/>
    </row>
    <row r="6" spans="2:10" ht="15.75" thickBot="1" x14ac:dyDescent="0.3">
      <c r="B6" s="50" t="s">
        <v>6</v>
      </c>
      <c r="C6" s="51"/>
      <c r="D6" s="51"/>
      <c r="E6" s="52"/>
    </row>
    <row r="7" spans="2:10" ht="15.75" thickBot="1" x14ac:dyDescent="0.3"/>
    <row r="8" spans="2:10" ht="45.75" thickBot="1" x14ac:dyDescent="0.3">
      <c r="B8" s="9" t="s">
        <v>7</v>
      </c>
      <c r="C8" s="19" t="s">
        <v>8</v>
      </c>
      <c r="D8" s="19" t="s">
        <v>9</v>
      </c>
      <c r="E8" s="20" t="s">
        <v>10</v>
      </c>
    </row>
    <row r="9" spans="2:10" x14ac:dyDescent="0.25">
      <c r="B9" s="11">
        <v>0.5</v>
      </c>
      <c r="C9" s="12">
        <v>0</v>
      </c>
      <c r="D9" s="12">
        <f t="shared" ref="D9:D23" si="0">C9/$C$24*100</f>
        <v>0</v>
      </c>
      <c r="E9" s="13">
        <f>D9</f>
        <v>0</v>
      </c>
    </row>
    <row r="10" spans="2:10" x14ac:dyDescent="0.25">
      <c r="B10" s="14">
        <v>1</v>
      </c>
      <c r="C10" s="10">
        <v>0</v>
      </c>
      <c r="D10" s="10">
        <f t="shared" si="0"/>
        <v>0</v>
      </c>
      <c r="E10" s="15">
        <f>SUM($D$9:D10)</f>
        <v>0</v>
      </c>
    </row>
    <row r="11" spans="2:10" x14ac:dyDescent="0.25">
      <c r="B11" s="14">
        <v>1.5</v>
      </c>
      <c r="C11" s="10">
        <v>5.7</v>
      </c>
      <c r="D11" s="10">
        <f t="shared" si="0"/>
        <v>2.4338172502134929</v>
      </c>
      <c r="E11" s="15">
        <f>SUM($D$9:D11)</f>
        <v>2.4338172502134929</v>
      </c>
    </row>
    <row r="12" spans="2:10" x14ac:dyDescent="0.25">
      <c r="B12" s="14">
        <v>2</v>
      </c>
      <c r="C12" s="10">
        <v>40.299999999999997</v>
      </c>
      <c r="D12" s="10">
        <f t="shared" si="0"/>
        <v>17.207514944491887</v>
      </c>
      <c r="E12" s="15">
        <f>SUM($D$9:D12)</f>
        <v>19.641332194705381</v>
      </c>
    </row>
    <row r="13" spans="2:10" x14ac:dyDescent="0.25">
      <c r="B13" s="14">
        <v>2.5</v>
      </c>
      <c r="C13" s="10">
        <v>75</v>
      </c>
      <c r="D13" s="10">
        <f t="shared" si="0"/>
        <v>32.023911187019642</v>
      </c>
      <c r="E13" s="15">
        <f>SUM($D$9:D13)</f>
        <v>51.66524338172502</v>
      </c>
    </row>
    <row r="14" spans="2:10" x14ac:dyDescent="0.25">
      <c r="B14" s="14">
        <v>3</v>
      </c>
      <c r="C14" s="10">
        <v>23.2</v>
      </c>
      <c r="D14" s="10">
        <f t="shared" si="0"/>
        <v>9.9060631938514092</v>
      </c>
      <c r="E14" s="15">
        <f>SUM($D$9:D14)</f>
        <v>61.571306575576429</v>
      </c>
    </row>
    <row r="15" spans="2:10" x14ac:dyDescent="0.25">
      <c r="B15" s="14">
        <v>3.5</v>
      </c>
      <c r="C15" s="10">
        <v>8.3000000000000007</v>
      </c>
      <c r="D15" s="10">
        <f t="shared" si="0"/>
        <v>3.5439795046968405</v>
      </c>
      <c r="E15" s="15">
        <f>SUM($D$9:D15)</f>
        <v>65.115286080273265</v>
      </c>
    </row>
    <row r="16" spans="2:10" x14ac:dyDescent="0.25">
      <c r="B16" s="14">
        <v>4</v>
      </c>
      <c r="C16" s="10">
        <v>5.9</v>
      </c>
      <c r="D16" s="10">
        <f t="shared" si="0"/>
        <v>2.5192143467122117</v>
      </c>
      <c r="E16" s="15">
        <f>SUM($D$9:D16)</f>
        <v>67.634500426985483</v>
      </c>
    </row>
    <row r="17" spans="2:5" x14ac:dyDescent="0.25">
      <c r="B17" s="14">
        <v>4.5</v>
      </c>
      <c r="C17" s="10">
        <v>8.1999999999999993</v>
      </c>
      <c r="D17" s="10">
        <f t="shared" si="0"/>
        <v>3.5012809564474807</v>
      </c>
      <c r="E17" s="15">
        <f>SUM($D$9:D17)</f>
        <v>71.13578138343297</v>
      </c>
    </row>
    <row r="18" spans="2:5" x14ac:dyDescent="0.25">
      <c r="B18" s="14">
        <v>5</v>
      </c>
      <c r="C18" s="10">
        <v>14.6</v>
      </c>
      <c r="D18" s="10">
        <f t="shared" si="0"/>
        <v>6.2339880444064901</v>
      </c>
      <c r="E18" s="15">
        <f>SUM($D$9:D18)</f>
        <v>77.369769427839458</v>
      </c>
    </row>
    <row r="19" spans="2:5" x14ac:dyDescent="0.25">
      <c r="B19" s="14">
        <v>5.5</v>
      </c>
      <c r="C19" s="10">
        <v>14.2</v>
      </c>
      <c r="D19" s="10">
        <f t="shared" si="0"/>
        <v>6.0631938514090526</v>
      </c>
      <c r="E19" s="15">
        <f>SUM($D$9:D19)</f>
        <v>83.432963279248511</v>
      </c>
    </row>
    <row r="20" spans="2:5" x14ac:dyDescent="0.25">
      <c r="B20" s="14">
        <v>6</v>
      </c>
      <c r="C20" s="10">
        <v>14.9</v>
      </c>
      <c r="D20" s="10">
        <f t="shared" si="0"/>
        <v>6.36208368915457</v>
      </c>
      <c r="E20" s="15">
        <f>SUM($D$9:D20)</f>
        <v>89.795046968403085</v>
      </c>
    </row>
    <row r="21" spans="2:5" x14ac:dyDescent="0.25">
      <c r="B21" s="14">
        <v>6.5</v>
      </c>
      <c r="C21" s="10">
        <v>19.5</v>
      </c>
      <c r="D21" s="10">
        <f t="shared" si="0"/>
        <v>8.3262169086251081</v>
      </c>
      <c r="E21" s="15">
        <f>SUM($D$9:D21)</f>
        <v>98.121263877028198</v>
      </c>
    </row>
    <row r="22" spans="2:5" x14ac:dyDescent="0.25">
      <c r="B22" s="14">
        <v>7</v>
      </c>
      <c r="C22" s="10">
        <v>4.3</v>
      </c>
      <c r="D22" s="10">
        <f t="shared" si="0"/>
        <v>1.8360375747224593</v>
      </c>
      <c r="E22" s="15">
        <f>SUM($D$9:D22)</f>
        <v>99.957301451750652</v>
      </c>
    </row>
    <row r="23" spans="2:5" ht="15.75" thickBot="1" x14ac:dyDescent="0.3">
      <c r="B23" s="21">
        <v>7.5</v>
      </c>
      <c r="C23" s="22">
        <v>0.1</v>
      </c>
      <c r="D23" s="22">
        <f t="shared" si="0"/>
        <v>4.2698548249359529E-2</v>
      </c>
      <c r="E23" s="15">
        <f>SUM($D$9:D23)</f>
        <v>100.00000000000001</v>
      </c>
    </row>
    <row r="24" spans="2:5" ht="15.75" thickBot="1" x14ac:dyDescent="0.3">
      <c r="B24" s="16" t="s">
        <v>1</v>
      </c>
      <c r="C24" s="17">
        <f>SUM(C9:C23)</f>
        <v>234.2</v>
      </c>
      <c r="D24" s="17">
        <f>SUM(D9:D23)</f>
        <v>100.00000000000001</v>
      </c>
      <c r="E24" s="18"/>
    </row>
    <row r="51" spans="2:10" ht="14.45" customHeight="1" x14ac:dyDescent="0.25">
      <c r="B51" s="53" t="s">
        <v>4</v>
      </c>
      <c r="C51" s="53"/>
      <c r="D51" s="53"/>
      <c r="E51" s="53"/>
      <c r="F51" s="53"/>
      <c r="G51" s="53"/>
      <c r="H51" s="53"/>
      <c r="I51" s="53"/>
      <c r="J51" s="53"/>
    </row>
    <row r="52" spans="2:10" ht="15.75" thickBot="1" x14ac:dyDescent="0.3"/>
    <row r="53" spans="2:10" ht="15" customHeight="1" thickBot="1" x14ac:dyDescent="0.3">
      <c r="B53" s="50" t="s">
        <v>16</v>
      </c>
      <c r="C53" s="51"/>
      <c r="D53" s="51"/>
      <c r="E53" s="51"/>
      <c r="F53" s="51"/>
      <c r="G53" s="51"/>
      <c r="H53" s="51"/>
      <c r="I53" s="51"/>
      <c r="J53" s="52"/>
    </row>
    <row r="54" spans="2:10" ht="15.75" thickBot="1" x14ac:dyDescent="0.3"/>
    <row r="55" spans="2:10" ht="75" x14ac:dyDescent="0.25">
      <c r="B55" s="54" t="s">
        <v>17</v>
      </c>
      <c r="C55" s="59" t="s">
        <v>7</v>
      </c>
      <c r="D55" s="8" t="s">
        <v>2</v>
      </c>
      <c r="E55" s="8" t="s">
        <v>0</v>
      </c>
      <c r="F55" s="8" t="s">
        <v>3</v>
      </c>
      <c r="G55" s="8" t="s">
        <v>14</v>
      </c>
      <c r="H55" s="8" t="s">
        <v>21</v>
      </c>
      <c r="I55" s="32" t="s">
        <v>22</v>
      </c>
      <c r="J55" s="32" t="s">
        <v>1</v>
      </c>
    </row>
    <row r="56" spans="2:10" ht="15.75" thickBot="1" x14ac:dyDescent="0.3">
      <c r="B56" s="55"/>
      <c r="C56" s="60"/>
      <c r="D56" s="61" t="s">
        <v>8</v>
      </c>
      <c r="E56" s="62"/>
      <c r="F56" s="62"/>
      <c r="G56" s="62"/>
      <c r="H56" s="62"/>
      <c r="I56" s="62"/>
      <c r="J56" s="63"/>
    </row>
    <row r="57" spans="2:10" ht="30" x14ac:dyDescent="0.25">
      <c r="B57" s="29" t="s">
        <v>2</v>
      </c>
      <c r="C57" s="33" t="s">
        <v>11</v>
      </c>
      <c r="D57" s="30">
        <v>143.01</v>
      </c>
      <c r="E57" s="30">
        <v>0.24</v>
      </c>
      <c r="F57" s="30">
        <v>0</v>
      </c>
      <c r="G57" s="30">
        <v>0.71</v>
      </c>
      <c r="H57" s="30">
        <v>0</v>
      </c>
      <c r="I57" s="3">
        <v>0</v>
      </c>
      <c r="J57" s="3">
        <f>SUM(D57:I57)</f>
        <v>143.96</v>
      </c>
    </row>
    <row r="58" spans="2:10" ht="30" x14ac:dyDescent="0.25">
      <c r="B58" s="25" t="s">
        <v>18</v>
      </c>
      <c r="C58" s="34" t="s">
        <v>12</v>
      </c>
      <c r="D58" s="24">
        <v>9.9499999999999993</v>
      </c>
      <c r="E58" s="24">
        <v>15.829999999999998</v>
      </c>
      <c r="F58" s="24">
        <v>5.7799999999999994</v>
      </c>
      <c r="G58" s="24">
        <v>18.240000000000002</v>
      </c>
      <c r="H58" s="24">
        <v>0.28000000000000003</v>
      </c>
      <c r="I58" s="4">
        <v>0.49</v>
      </c>
      <c r="J58" s="4">
        <f>SUM(D58:I58)</f>
        <v>50.57</v>
      </c>
    </row>
    <row r="59" spans="2:10" ht="15.75" thickBot="1" x14ac:dyDescent="0.3">
      <c r="B59" s="31" t="s">
        <v>19</v>
      </c>
      <c r="C59" s="35" t="s">
        <v>13</v>
      </c>
      <c r="D59" s="26">
        <v>2.4800000000000004</v>
      </c>
      <c r="E59" s="26">
        <v>11.010000000000002</v>
      </c>
      <c r="F59" s="26">
        <v>19.96</v>
      </c>
      <c r="G59" s="26">
        <v>2.81</v>
      </c>
      <c r="H59" s="26">
        <v>2.25</v>
      </c>
      <c r="I59" s="5">
        <v>0</v>
      </c>
      <c r="J59" s="5">
        <f>SUM(D59:I59)</f>
        <v>38.510000000000005</v>
      </c>
    </row>
    <row r="60" spans="2:10" s="23" customFormat="1" ht="30.75" thickBot="1" x14ac:dyDescent="0.3">
      <c r="B60" s="37" t="s">
        <v>20</v>
      </c>
      <c r="C60" s="36" t="s">
        <v>1</v>
      </c>
      <c r="D60" s="27">
        <f t="shared" ref="D60" si="1">SUM(D57:D59)</f>
        <v>155.43999999999997</v>
      </c>
      <c r="E60" s="27">
        <f t="shared" ref="E60" si="2">SUM(E57:E59)</f>
        <v>27.08</v>
      </c>
      <c r="F60" s="27">
        <f t="shared" ref="F60" si="3">SUM(F57:F59)</f>
        <v>25.740000000000002</v>
      </c>
      <c r="G60" s="27">
        <f t="shared" ref="G60" si="4">SUM(G57:G59)</f>
        <v>21.76</v>
      </c>
      <c r="H60" s="27">
        <f t="shared" ref="H60" si="5">SUM(H57:H59)</f>
        <v>2.5300000000000002</v>
      </c>
      <c r="I60" s="28">
        <f t="shared" ref="I60" si="6">SUM(I57:I59)</f>
        <v>0.49</v>
      </c>
      <c r="J60" s="28">
        <f t="shared" ref="J60" si="7">SUM(J57:J59)</f>
        <v>233.04000000000002</v>
      </c>
    </row>
    <row r="61" spans="2:10" ht="15.75" thickBot="1" x14ac:dyDescent="0.3"/>
    <row r="62" spans="2:10" ht="75" x14ac:dyDescent="0.25">
      <c r="B62" s="54" t="s">
        <v>17</v>
      </c>
      <c r="C62" s="59" t="s">
        <v>7</v>
      </c>
      <c r="D62" s="7" t="s">
        <v>2</v>
      </c>
      <c r="E62" s="8" t="s">
        <v>0</v>
      </c>
      <c r="F62" s="8" t="s">
        <v>3</v>
      </c>
      <c r="G62" s="8" t="s">
        <v>14</v>
      </c>
      <c r="H62" s="8" t="s">
        <v>21</v>
      </c>
      <c r="I62" s="32" t="s">
        <v>22</v>
      </c>
    </row>
    <row r="63" spans="2:10" ht="18.75" thickBot="1" x14ac:dyDescent="0.4">
      <c r="B63" s="55"/>
      <c r="C63" s="60"/>
      <c r="D63" s="56" t="s">
        <v>23</v>
      </c>
      <c r="E63" s="57"/>
      <c r="F63" s="57"/>
      <c r="G63" s="57"/>
      <c r="H63" s="57"/>
      <c r="I63" s="58"/>
      <c r="J63" s="2"/>
    </row>
    <row r="64" spans="2:10" ht="30" x14ac:dyDescent="0.25">
      <c r="B64" s="29" t="s">
        <v>2</v>
      </c>
      <c r="C64" s="33" t="s">
        <v>11</v>
      </c>
      <c r="D64" s="38">
        <f t="shared" ref="D64:I67" si="8">D57/$J57*100</f>
        <v>99.340094470686296</v>
      </c>
      <c r="E64" s="39">
        <f t="shared" si="8"/>
        <v>0.16671297582661848</v>
      </c>
      <c r="F64" s="39">
        <f t="shared" si="8"/>
        <v>0</v>
      </c>
      <c r="G64" s="39">
        <f t="shared" si="8"/>
        <v>0.49319255348707969</v>
      </c>
      <c r="H64" s="39">
        <f t="shared" si="8"/>
        <v>0</v>
      </c>
      <c r="I64" s="40">
        <f t="shared" si="8"/>
        <v>0</v>
      </c>
    </row>
    <row r="65" spans="2:9" ht="30" x14ac:dyDescent="0.25">
      <c r="B65" s="25" t="s">
        <v>18</v>
      </c>
      <c r="C65" s="34" t="s">
        <v>12</v>
      </c>
      <c r="D65" s="41">
        <f t="shared" si="8"/>
        <v>19.675697053589083</v>
      </c>
      <c r="E65" s="42">
        <f t="shared" si="8"/>
        <v>31.303144156614586</v>
      </c>
      <c r="F65" s="42">
        <f t="shared" si="8"/>
        <v>11.429701403994462</v>
      </c>
      <c r="G65" s="42">
        <f t="shared" si="8"/>
        <v>36.068815503262805</v>
      </c>
      <c r="H65" s="42">
        <f t="shared" si="8"/>
        <v>0.5536879572869291</v>
      </c>
      <c r="I65" s="43">
        <f t="shared" si="8"/>
        <v>0.96895392525212576</v>
      </c>
    </row>
    <row r="66" spans="2:9" ht="15.75" thickBot="1" x14ac:dyDescent="0.3">
      <c r="B66" s="31" t="s">
        <v>19</v>
      </c>
      <c r="C66" s="35" t="s">
        <v>13</v>
      </c>
      <c r="D66" s="44">
        <f t="shared" si="8"/>
        <v>6.4398857439626074</v>
      </c>
      <c r="E66" s="45">
        <f t="shared" si="8"/>
        <v>28.589976629446895</v>
      </c>
      <c r="F66" s="45">
        <f t="shared" si="8"/>
        <v>51.830693326408714</v>
      </c>
      <c r="G66" s="45">
        <f t="shared" si="8"/>
        <v>7.2968060244092445</v>
      </c>
      <c r="H66" s="45">
        <f t="shared" si="8"/>
        <v>5.8426382757725257</v>
      </c>
      <c r="I66" s="46">
        <f t="shared" si="8"/>
        <v>0</v>
      </c>
    </row>
    <row r="67" spans="2:9" ht="30.75" thickBot="1" x14ac:dyDescent="0.3">
      <c r="B67" s="37" t="s">
        <v>20</v>
      </c>
      <c r="C67" s="36" t="s">
        <v>1</v>
      </c>
      <c r="D67" s="47">
        <f t="shared" si="8"/>
        <v>66.700995537246811</v>
      </c>
      <c r="E67" s="48">
        <f t="shared" si="8"/>
        <v>11.620322691383452</v>
      </c>
      <c r="F67" s="48">
        <f t="shared" si="8"/>
        <v>11.045314109165808</v>
      </c>
      <c r="G67" s="48">
        <f t="shared" si="8"/>
        <v>9.3374527978029516</v>
      </c>
      <c r="H67" s="48">
        <f t="shared" si="8"/>
        <v>1.0856505320974941</v>
      </c>
      <c r="I67" s="49">
        <f t="shared" si="8"/>
        <v>0.21026433230346719</v>
      </c>
    </row>
  </sheetData>
  <mergeCells count="11">
    <mergeCell ref="B2:J2"/>
    <mergeCell ref="B4:J4"/>
    <mergeCell ref="B55:B56"/>
    <mergeCell ref="B6:E6"/>
    <mergeCell ref="D63:I63"/>
    <mergeCell ref="B62:B63"/>
    <mergeCell ref="C62:C63"/>
    <mergeCell ref="B53:J53"/>
    <mergeCell ref="B51:J51"/>
    <mergeCell ref="C55:C56"/>
    <mergeCell ref="D56:J56"/>
  </mergeCells>
  <pageMargins left="0.7" right="0.7" top="0.75" bottom="0.75" header="0.3" footer="0.3"/>
  <pageSetup paperSize="9" orientation="portrait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Air classification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Anwender</dc:creator>
  <cp:lastModifiedBy>Christian Wilke</cp:lastModifiedBy>
  <dcterms:created xsi:type="dcterms:W3CDTF">2015-06-05T18:19:34Z</dcterms:created>
  <dcterms:modified xsi:type="dcterms:W3CDTF">2023-08-10T06:35:15Z</dcterms:modified>
</cp:coreProperties>
</file>