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Einfluss UG-Rost und TRM RPM\Supplementary\"/>
    </mc:Choice>
  </mc:AlternateContent>
  <xr:revisionPtr revIDLastSave="0" documentId="13_ncr:1_{4441FDEF-D9F6-4618-B636-DCEEB7F3F38A}" xr6:coauthVersionLast="47" xr6:coauthVersionMax="47" xr10:uidLastSave="{00000000-0000-0000-0000-000000000000}"/>
  <bookViews>
    <workbookView xWindow="108" yWindow="696" windowWidth="8808" windowHeight="11520" firstSheet="1" activeTab="1" xr2:uid="{00000000-000D-0000-FFFF-FFFF00000000}"/>
  </bookViews>
  <sheets>
    <sheet name="Product compositon" sheetId="3" r:id="rId1"/>
    <sheet name="Fuerstenau 2_anode,cathode" sheetId="5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37" i="5" l="1"/>
  <c r="AN37" i="5"/>
  <c r="AM37" i="5"/>
  <c r="AL37" i="5"/>
  <c r="AK37" i="5"/>
  <c r="AJ37" i="5"/>
  <c r="AI37" i="5"/>
  <c r="AH37" i="5"/>
  <c r="AG37" i="5"/>
  <c r="AF37" i="5"/>
  <c r="AE37" i="5"/>
  <c r="AA37" i="5"/>
  <c r="Z37" i="5"/>
  <c r="Y37" i="5"/>
  <c r="X37" i="5"/>
  <c r="W37" i="5"/>
  <c r="V37" i="5"/>
  <c r="U37" i="5"/>
  <c r="T37" i="5"/>
  <c r="S37" i="5"/>
  <c r="R37" i="5"/>
  <c r="Q37" i="5"/>
  <c r="N37" i="5"/>
  <c r="M37" i="5"/>
  <c r="L37" i="5"/>
  <c r="K37" i="5"/>
  <c r="J37" i="5"/>
  <c r="I37" i="5"/>
  <c r="H37" i="5"/>
  <c r="G37" i="5"/>
  <c r="F37" i="5"/>
  <c r="E37" i="5"/>
  <c r="D37" i="5"/>
  <c r="AO34" i="5"/>
  <c r="AN34" i="5"/>
  <c r="AM34" i="5"/>
  <c r="AL34" i="5"/>
  <c r="AK34" i="5"/>
  <c r="AJ34" i="5"/>
  <c r="AI34" i="5"/>
  <c r="AH34" i="5"/>
  <c r="AG34" i="5"/>
  <c r="AF34" i="5"/>
  <c r="AE34" i="5"/>
  <c r="AA34" i="5"/>
  <c r="Z34" i="5"/>
  <c r="Y34" i="5"/>
  <c r="X34" i="5"/>
  <c r="W34" i="5"/>
  <c r="V34" i="5"/>
  <c r="U34" i="5"/>
  <c r="T34" i="5"/>
  <c r="S34" i="5"/>
  <c r="R34" i="5"/>
  <c r="Q34" i="5"/>
  <c r="N34" i="5"/>
  <c r="N35" i="5" s="1"/>
  <c r="M34" i="5"/>
  <c r="M35" i="5" s="1"/>
  <c r="L34" i="5"/>
  <c r="L35" i="5" s="1"/>
  <c r="K34" i="5"/>
  <c r="K35" i="5" s="1"/>
  <c r="J34" i="5"/>
  <c r="J35" i="5" s="1"/>
  <c r="I34" i="5"/>
  <c r="I35" i="5" s="1"/>
  <c r="H34" i="5"/>
  <c r="H35" i="5" s="1"/>
  <c r="G34" i="5"/>
  <c r="F34" i="5"/>
  <c r="F35" i="5" s="1"/>
  <c r="E34" i="5"/>
  <c r="E35" i="5" s="1"/>
  <c r="D34" i="5"/>
  <c r="D35" i="5" s="1"/>
  <c r="AO32" i="5"/>
  <c r="AN32" i="5"/>
  <c r="AM32" i="5"/>
  <c r="AL32" i="5"/>
  <c r="AK32" i="5"/>
  <c r="AJ32" i="5"/>
  <c r="AI32" i="5"/>
  <c r="AH32" i="5"/>
  <c r="AG32" i="5"/>
  <c r="AF32" i="5"/>
  <c r="AE32" i="5"/>
  <c r="AA32" i="5"/>
  <c r="Z32" i="5"/>
  <c r="Y32" i="5"/>
  <c r="X32" i="5"/>
  <c r="W32" i="5"/>
  <c r="V32" i="5"/>
  <c r="U32" i="5"/>
  <c r="T32" i="5"/>
  <c r="S32" i="5"/>
  <c r="R32" i="5"/>
  <c r="Q32" i="5"/>
  <c r="N32" i="5"/>
  <c r="N33" i="5" s="1"/>
  <c r="M32" i="5"/>
  <c r="M33" i="5" s="1"/>
  <c r="L32" i="5"/>
  <c r="L33" i="5" s="1"/>
  <c r="K32" i="5"/>
  <c r="K33" i="5" s="1"/>
  <c r="J32" i="5"/>
  <c r="J33" i="5" s="1"/>
  <c r="I32" i="5"/>
  <c r="H32" i="5"/>
  <c r="H33" i="5" s="1"/>
  <c r="G32" i="5"/>
  <c r="G33" i="5" s="1"/>
  <c r="F32" i="5"/>
  <c r="F33" i="5" s="1"/>
  <c r="E32" i="5"/>
  <c r="E33" i="5" s="1"/>
  <c r="D32" i="5"/>
  <c r="D33" i="5" s="1"/>
  <c r="AO23" i="5"/>
  <c r="AN23" i="5"/>
  <c r="AM23" i="5"/>
  <c r="AL23" i="5"/>
  <c r="AK23" i="5"/>
  <c r="AJ23" i="5"/>
  <c r="AI23" i="5"/>
  <c r="AH23" i="5"/>
  <c r="AG23" i="5"/>
  <c r="AF23" i="5"/>
  <c r="AE23" i="5"/>
  <c r="AA23" i="5"/>
  <c r="Z23" i="5"/>
  <c r="Y23" i="5"/>
  <c r="X23" i="5"/>
  <c r="W23" i="5"/>
  <c r="V23" i="5"/>
  <c r="U23" i="5"/>
  <c r="T23" i="5"/>
  <c r="S23" i="5"/>
  <c r="R23" i="5"/>
  <c r="Q23" i="5"/>
  <c r="N23" i="5"/>
  <c r="M23" i="5"/>
  <c r="L23" i="5"/>
  <c r="K23" i="5"/>
  <c r="J23" i="5"/>
  <c r="I23" i="5"/>
  <c r="H23" i="5"/>
  <c r="G23" i="5"/>
  <c r="F23" i="5"/>
  <c r="E23" i="5"/>
  <c r="D23" i="5"/>
  <c r="AO20" i="5"/>
  <c r="AN20" i="5"/>
  <c r="AM20" i="5"/>
  <c r="AL20" i="5"/>
  <c r="AK20" i="5"/>
  <c r="AJ20" i="5"/>
  <c r="AI20" i="5"/>
  <c r="AH20" i="5"/>
  <c r="AG20" i="5"/>
  <c r="AF20" i="5"/>
  <c r="AE20" i="5"/>
  <c r="AA20" i="5"/>
  <c r="Z20" i="5"/>
  <c r="Y20" i="5"/>
  <c r="X20" i="5"/>
  <c r="W20" i="5"/>
  <c r="V20" i="5"/>
  <c r="U20" i="5"/>
  <c r="T20" i="5"/>
  <c r="S20" i="5"/>
  <c r="R20" i="5"/>
  <c r="Q20" i="5"/>
  <c r="N20" i="5"/>
  <c r="N21" i="5" s="1"/>
  <c r="M20" i="5"/>
  <c r="M21" i="5" s="1"/>
  <c r="L20" i="5"/>
  <c r="K20" i="5"/>
  <c r="K21" i="5" s="1"/>
  <c r="J20" i="5"/>
  <c r="J21" i="5" s="1"/>
  <c r="I20" i="5"/>
  <c r="I21" i="5" s="1"/>
  <c r="H20" i="5"/>
  <c r="H21" i="5" s="1"/>
  <c r="G20" i="5"/>
  <c r="G21" i="5" s="1"/>
  <c r="F20" i="5"/>
  <c r="E20" i="5"/>
  <c r="E21" i="5" s="1"/>
  <c r="D20" i="5"/>
  <c r="AO18" i="5"/>
  <c r="AN18" i="5"/>
  <c r="AM18" i="5"/>
  <c r="AL18" i="5"/>
  <c r="AK18" i="5"/>
  <c r="AJ18" i="5"/>
  <c r="AI18" i="5"/>
  <c r="AH18" i="5"/>
  <c r="AG18" i="5"/>
  <c r="AF18" i="5"/>
  <c r="AE18" i="5"/>
  <c r="AA18" i="5"/>
  <c r="Z18" i="5"/>
  <c r="Y18" i="5"/>
  <c r="X18" i="5"/>
  <c r="W18" i="5"/>
  <c r="V18" i="5"/>
  <c r="U18" i="5"/>
  <c r="T18" i="5"/>
  <c r="S18" i="5"/>
  <c r="R18" i="5"/>
  <c r="Q18" i="5"/>
  <c r="N18" i="5"/>
  <c r="M18" i="5"/>
  <c r="M19" i="5" s="1"/>
  <c r="L18" i="5"/>
  <c r="L19" i="5" s="1"/>
  <c r="K18" i="5"/>
  <c r="K19" i="5" s="1"/>
  <c r="J18" i="5"/>
  <c r="J19" i="5" s="1"/>
  <c r="I18" i="5"/>
  <c r="I19" i="5" s="1"/>
  <c r="H18" i="5"/>
  <c r="H19" i="5" s="1"/>
  <c r="G18" i="5"/>
  <c r="G19" i="5" s="1"/>
  <c r="F18" i="5"/>
  <c r="E18" i="5"/>
  <c r="E19" i="5" s="1"/>
  <c r="D18" i="5"/>
  <c r="D19" i="5" s="1"/>
  <c r="U19" i="5" l="1"/>
  <c r="T21" i="5"/>
  <c r="Q19" i="5"/>
  <c r="W21" i="5"/>
  <c r="Z19" i="5"/>
  <c r="Y19" i="5"/>
  <c r="AK33" i="5"/>
  <c r="AG33" i="5"/>
  <c r="R21" i="5"/>
  <c r="Z21" i="5"/>
  <c r="X33" i="5"/>
  <c r="AA21" i="5"/>
  <c r="V35" i="5"/>
  <c r="AJ21" i="5"/>
  <c r="AE35" i="5"/>
  <c r="X21" i="5"/>
  <c r="T19" i="5"/>
  <c r="U33" i="5"/>
  <c r="R35" i="5"/>
  <c r="Z35" i="5"/>
  <c r="AN19" i="5"/>
  <c r="AM35" i="5"/>
  <c r="AL19" i="5"/>
  <c r="U35" i="5"/>
  <c r="R19" i="5"/>
  <c r="AF19" i="5"/>
  <c r="AG35" i="5"/>
  <c r="S35" i="5"/>
  <c r="AO35" i="5"/>
  <c r="AA35" i="5"/>
  <c r="AI33" i="5"/>
  <c r="V19" i="5"/>
  <c r="T33" i="5"/>
  <c r="W33" i="5"/>
  <c r="AO33" i="5"/>
  <c r="AJ35" i="5"/>
  <c r="AL21" i="5"/>
  <c r="W35" i="5"/>
  <c r="AL33" i="5"/>
  <c r="AI35" i="5"/>
  <c r="AI19" i="5"/>
  <c r="AO21" i="5"/>
  <c r="F21" i="5"/>
  <c r="S21" i="5" s="1"/>
  <c r="Q33" i="5"/>
  <c r="Y33" i="5"/>
  <c r="AH19" i="5"/>
  <c r="AF21" i="5"/>
  <c r="AN21" i="5"/>
  <c r="AK19" i="5"/>
  <c r="W19" i="5"/>
  <c r="U21" i="5"/>
  <c r="AI21" i="5"/>
  <c r="R33" i="5"/>
  <c r="AF33" i="5"/>
  <c r="AN33" i="5"/>
  <c r="Z33" i="5"/>
  <c r="AL35" i="5"/>
  <c r="X35" i="5"/>
  <c r="F19" i="5"/>
  <c r="S19" i="5" s="1"/>
  <c r="N19" i="5"/>
  <c r="AA19" i="5" s="1"/>
  <c r="X19" i="5"/>
  <c r="D21" i="5"/>
  <c r="Q21" i="5" s="1"/>
  <c r="L21" i="5"/>
  <c r="Y21" i="5" s="1"/>
  <c r="V21" i="5"/>
  <c r="I33" i="5"/>
  <c r="V33" i="5" s="1"/>
  <c r="S33" i="5"/>
  <c r="AA33" i="5"/>
  <c r="G35" i="5"/>
  <c r="T35" i="5" s="1"/>
  <c r="Q35" i="5"/>
  <c r="Y35" i="5"/>
  <c r="AJ19" i="5"/>
  <c r="AH21" i="5"/>
  <c r="AE33" i="5"/>
  <c r="AM33" i="5"/>
  <c r="AK35" i="5"/>
  <c r="AE19" i="5"/>
  <c r="AM19" i="5"/>
  <c r="AK21" i="5"/>
  <c r="AH33" i="5"/>
  <c r="AF35" i="5"/>
  <c r="AN35" i="5"/>
  <c r="AM21" i="5" l="1"/>
  <c r="AG21" i="5"/>
  <c r="AE21" i="5"/>
  <c r="AO19" i="5"/>
  <c r="AG19" i="5"/>
  <c r="AJ33" i="5"/>
  <c r="AH3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27" authorId="0" shapeId="0" xr:uid="{546C5156-5C8D-4DCA-B5A4-6146B3225115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Based on the minimum and maximum values of 3 measurements.</t>
        </r>
      </text>
    </comment>
    <comment ref="H27" authorId="0" shapeId="0" xr:uid="{859432BE-C49A-4036-A412-3CFCCCDFDFAA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Based on the minimum and maximum values of 3 measurements. Error bars not displayed in the diagrams to improve the readability of the diagram.</t>
        </r>
      </text>
    </comment>
  </commentList>
</comments>
</file>

<file path=xl/sharedStrings.xml><?xml version="1.0" encoding="utf-8"?>
<sst xmlns="http://schemas.openxmlformats.org/spreadsheetml/2006/main" count="200" uniqueCount="60">
  <si>
    <t>Error bars</t>
  </si>
  <si>
    <t>dMin in %</t>
  </si>
  <si>
    <t>dMax in %</t>
  </si>
  <si>
    <t>Cumulative component recovery at different settling velocities</t>
  </si>
  <si>
    <t>with:</t>
  </si>
  <si>
    <t>=</t>
  </si>
  <si>
    <t>Values gained by air classification with a self-built zigzag air classifier and afterwards manual sorting of the light fraction at different settling velocities.</t>
  </si>
  <si>
    <t>The mass distribution was calculated by:</t>
  </si>
  <si>
    <t>Mass of the individual component in the different products (separator, electrodes, casing)</t>
  </si>
  <si>
    <t>Mass of the total product</t>
  </si>
  <si>
    <t>Composition of the separator product produced with a cut at 2 m/s</t>
  </si>
  <si>
    <t>Component</t>
  </si>
  <si>
    <t>Compounds</t>
  </si>
  <si>
    <t>Coating</t>
  </si>
  <si>
    <t>Metals Casing</t>
  </si>
  <si>
    <t>Cathode</t>
  </si>
  <si>
    <r>
      <t>m</t>
    </r>
    <r>
      <rPr>
        <i/>
        <vertAlign val="subscript"/>
        <sz val="11"/>
        <color theme="1"/>
        <rFont val="Arial"/>
        <family val="2"/>
      </rPr>
      <t>Component</t>
    </r>
  </si>
  <si>
    <r>
      <t>m</t>
    </r>
    <r>
      <rPr>
        <i/>
        <vertAlign val="subscript"/>
        <sz val="11"/>
        <color theme="1"/>
        <rFont val="Arial"/>
        <family val="2"/>
      </rPr>
      <t>Total</t>
    </r>
  </si>
  <si>
    <t xml:space="preserve">Anode </t>
  </si>
  <si>
    <t>Plastic</t>
  </si>
  <si>
    <t>Separator foil</t>
  </si>
  <si>
    <t>Average composition in %</t>
  </si>
  <si>
    <t>Composition of the casing product with a cut at 6.4 m/s</t>
  </si>
  <si>
    <t>Average product composition in %</t>
  </si>
  <si>
    <t>10-1500</t>
  </si>
  <si>
    <t>10-1750</t>
  </si>
  <si>
    <t>10-2000</t>
  </si>
  <si>
    <t>20-1250</t>
  </si>
  <si>
    <t>20-1500</t>
  </si>
  <si>
    <t>20-1750</t>
  </si>
  <si>
    <t>20-2000</t>
  </si>
  <si>
    <t>20-2250</t>
  </si>
  <si>
    <t>30-1500</t>
  </si>
  <si>
    <t>30-1750</t>
  </si>
  <si>
    <t>30-2000</t>
  </si>
  <si>
    <t>Cathode into cathode product</t>
  </si>
  <si>
    <t>Cathode into anode product</t>
  </si>
  <si>
    <t>Anode into Anode product</t>
  </si>
  <si>
    <t>Anode into cathode product</t>
  </si>
  <si>
    <t>Conc. anode in anode product</t>
  </si>
  <si>
    <r>
      <t>R</t>
    </r>
    <r>
      <rPr>
        <b/>
        <vertAlign val="subscript"/>
        <sz val="11"/>
        <color theme="1"/>
        <rFont val="Arial"/>
        <family val="2"/>
      </rPr>
      <t>C,C</t>
    </r>
  </si>
  <si>
    <r>
      <t>R</t>
    </r>
    <r>
      <rPr>
        <b/>
        <vertAlign val="subscript"/>
        <sz val="11"/>
        <color theme="1"/>
        <rFont val="Arial"/>
        <family val="2"/>
      </rPr>
      <t>C,A</t>
    </r>
  </si>
  <si>
    <r>
      <t>R</t>
    </r>
    <r>
      <rPr>
        <b/>
        <vertAlign val="subscript"/>
        <sz val="11"/>
        <color theme="1"/>
        <rFont val="Arial"/>
        <family val="2"/>
      </rPr>
      <t>A,A</t>
    </r>
  </si>
  <si>
    <r>
      <t>R</t>
    </r>
    <r>
      <rPr>
        <b/>
        <vertAlign val="subscript"/>
        <sz val="11"/>
        <color theme="1"/>
        <rFont val="Arial"/>
        <family val="2"/>
      </rPr>
      <t>A,C</t>
    </r>
  </si>
  <si>
    <r>
      <t>c</t>
    </r>
    <r>
      <rPr>
        <vertAlign val="subscript"/>
        <sz val="11"/>
        <color theme="1"/>
        <rFont val="Arial"/>
        <family val="2"/>
      </rPr>
      <t>A,A</t>
    </r>
  </si>
  <si>
    <t>dMin product composition in %</t>
  </si>
  <si>
    <t>dMax product composition in %</t>
  </si>
  <si>
    <t>S0-2</t>
  </si>
  <si>
    <t>S3-5+</t>
  </si>
  <si>
    <t>cut size</t>
  </si>
  <si>
    <t>3.2 m/s</t>
  </si>
  <si>
    <t xml:space="preserve">cut size </t>
  </si>
  <si>
    <t>4.2 m/s</t>
  </si>
  <si>
    <t>Recovery of cathode and anode to the products for the different cut sizes</t>
  </si>
  <si>
    <t>The Recovery was calculated by:</t>
  </si>
  <si>
    <r>
      <t>m</t>
    </r>
    <r>
      <rPr>
        <i/>
        <vertAlign val="subscript"/>
        <sz val="11"/>
        <color theme="1"/>
        <rFont val="Arial"/>
        <family val="2"/>
      </rPr>
      <t>Product</t>
    </r>
  </si>
  <si>
    <r>
      <t>m</t>
    </r>
    <r>
      <rPr>
        <i/>
        <vertAlign val="subscript"/>
        <sz val="11"/>
        <color theme="1"/>
        <rFont val="Arial"/>
        <family val="2"/>
      </rPr>
      <t>Feed</t>
    </r>
  </si>
  <si>
    <t>Mass of the individual component in the different products (anode or cathode)</t>
  </si>
  <si>
    <t>Mass of the individual component in the feed</t>
  </si>
  <si>
    <t>Shredder discharge grid size in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</si>
</sst>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5" fillId="0" borderId="0" xfId="0" applyFont="1" applyAlignment="1">
      <alignment horizontal="left" wrapText="1"/>
    </xf>
    <xf numFmtId="0" fontId="1" fillId="0" borderId="32" xfId="0" applyFont="1" applyBorder="1"/>
    <xf numFmtId="164" fontId="1" fillId="0" borderId="33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1" fillId="0" borderId="6" xfId="0" quotePrefix="1" applyNumberFormat="1" applyFont="1" applyBorder="1" applyAlignment="1">
      <alignment horizontal="center" vertical="center" wrapText="1"/>
    </xf>
    <xf numFmtId="0" fontId="1" fillId="0" borderId="7" xfId="0" quotePrefix="1" applyNumberFormat="1" applyFont="1" applyBorder="1" applyAlignment="1">
      <alignment horizontal="center" vertical="center" wrapText="1"/>
    </xf>
    <xf numFmtId="0" fontId="1" fillId="0" borderId="8" xfId="0" quotePrefix="1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7" fontId="2" fillId="0" borderId="28" xfId="0" quotePrefix="1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1" fillId="0" borderId="41" xfId="0" applyNumberFormat="1" applyFont="1" applyBorder="1" applyAlignment="1">
      <alignment horizontal="center"/>
    </xf>
    <xf numFmtId="164" fontId="1" fillId="0" borderId="42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1" fillId="0" borderId="43" xfId="0" applyFont="1" applyBorder="1"/>
    <xf numFmtId="164" fontId="1" fillId="0" borderId="0" xfId="0" applyNumberFormat="1" applyFont="1" applyAlignment="1">
      <alignment horizontal="center"/>
    </xf>
    <xf numFmtId="0" fontId="2" fillId="0" borderId="22" xfId="0" applyFont="1" applyFill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41" xfId="0" applyNumberFormat="1" applyFont="1" applyFill="1" applyBorder="1" applyAlignment="1">
      <alignment horizontal="center"/>
    </xf>
    <xf numFmtId="164" fontId="1" fillId="0" borderId="42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20" xfId="0" applyNumberFormat="1" applyFont="1" applyFill="1" applyBorder="1" applyAlignment="1">
      <alignment horizontal="center"/>
    </xf>
    <xf numFmtId="164" fontId="1" fillId="0" borderId="17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164" fontId="1" fillId="0" borderId="16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4" fontId="1" fillId="0" borderId="18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36" xfId="0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25" xfId="0" applyNumberFormat="1" applyFon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E480E"/>
      <color rgb="FF255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baseline="0"/>
              <a:t>Composition of separator product (≤ 2 m/s)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6"/>
          <c:order val="0"/>
          <c:tx>
            <c:strRef>
              <c:f>'Product compositon'!$B$23</c:f>
              <c:strCache>
                <c:ptCount val="1"/>
                <c:pt idx="0">
                  <c:v>Separator foil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'Product compositon'!$C$45:$E$45</c:f>
                <c:numCache>
                  <c:formatCode>General</c:formatCode>
                  <c:ptCount val="3"/>
                  <c:pt idx="0">
                    <c:v>11.069217939639799</c:v>
                  </c:pt>
                  <c:pt idx="1">
                    <c:v>6.4171203661754959</c:v>
                  </c:pt>
                  <c:pt idx="2">
                    <c:v>2.4938563602755721</c:v>
                  </c:pt>
                </c:numCache>
              </c:numRef>
            </c:plus>
            <c:minus>
              <c:numRef>
                <c:f>'Product compositon'!$C$35:$E$35</c:f>
                <c:numCache>
                  <c:formatCode>General</c:formatCode>
                  <c:ptCount val="3"/>
                  <c:pt idx="0">
                    <c:v>15.888421783178032</c:v>
                  </c:pt>
                  <c:pt idx="1">
                    <c:v>11.114938913524284</c:v>
                  </c:pt>
                  <c:pt idx="2">
                    <c:v>3.5491330580980218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compositon'!$C$17:$E$17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compositon'!$C$23:$E$23</c:f>
              <c:numCache>
                <c:formatCode>0.0</c:formatCode>
                <c:ptCount val="3"/>
                <c:pt idx="0">
                  <c:v>80.472698228024868</c:v>
                </c:pt>
                <c:pt idx="1">
                  <c:v>85.335902086328815</c:v>
                </c:pt>
                <c:pt idx="2">
                  <c:v>77.733305339773281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D-4D39-A4B9-8AB0EFC22F97}"/>
            </c:ext>
          </c:extLst>
        </c:ser>
        <c:ser>
          <c:idx val="5"/>
          <c:order val="1"/>
          <c:tx>
            <c:strRef>
              <c:f>'Product compositon'!$B$22</c:f>
              <c:strCache>
                <c:ptCount val="1"/>
                <c:pt idx="0">
                  <c:v>Plastic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compositon'!$C$44:$E$44</c:f>
                <c:numCache>
                  <c:formatCode>General</c:formatCode>
                  <c:ptCount val="3"/>
                  <c:pt idx="0">
                    <c:v>0.25567999977755917</c:v>
                  </c:pt>
                  <c:pt idx="1">
                    <c:v>0.88716383277968203</c:v>
                  </c:pt>
                  <c:pt idx="2">
                    <c:v>0.37908329310086186</c:v>
                  </c:pt>
                </c:numCache>
              </c:numRef>
            </c:plus>
            <c:minus>
              <c:numRef>
                <c:f>'Product compositon'!$C$34:$E$34</c:f>
                <c:numCache>
                  <c:formatCode>General</c:formatCode>
                  <c:ptCount val="3"/>
                  <c:pt idx="0">
                    <c:v>0.33744229823459615</c:v>
                  </c:pt>
                  <c:pt idx="1">
                    <c:v>0.64151843261056496</c:v>
                  </c:pt>
                  <c:pt idx="2">
                    <c:v>0.40602604792120678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compositon'!$C$17:$E$17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compositon'!$C$22:$E$22</c:f>
              <c:numCache>
                <c:formatCode>0.0</c:formatCode>
                <c:ptCount val="3"/>
                <c:pt idx="0">
                  <c:v>1.5898943881697101</c:v>
                </c:pt>
                <c:pt idx="1">
                  <c:v>1.7310655895734521</c:v>
                </c:pt>
                <c:pt idx="2">
                  <c:v>2.100154616034458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FD-4D39-A4B9-8AB0EFC22F97}"/>
            </c:ext>
          </c:extLst>
        </c:ser>
        <c:ser>
          <c:idx val="0"/>
          <c:order val="2"/>
          <c:tx>
            <c:strRef>
              <c:f>'Product compositon'!$B$19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rgbClr val="9E480E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compositon'!$C$41:$E$41</c:f>
                <c:numCache>
                  <c:formatCode>General</c:formatCode>
                  <c:ptCount val="3"/>
                  <c:pt idx="0">
                    <c:v>0.44787421250353465</c:v>
                  </c:pt>
                  <c:pt idx="1">
                    <c:v>2.2903689391848774</c:v>
                  </c:pt>
                  <c:pt idx="2">
                    <c:v>0.1061757603893792</c:v>
                  </c:pt>
                </c:numCache>
              </c:numRef>
            </c:plus>
            <c:minus>
              <c:numRef>
                <c:f>'Product compositon'!$C$31:$E$31</c:f>
                <c:numCache>
                  <c:formatCode>General</c:formatCode>
                  <c:ptCount val="3"/>
                  <c:pt idx="0">
                    <c:v>0.50174307623270931</c:v>
                  </c:pt>
                  <c:pt idx="1">
                    <c:v>0.61542901291562579</c:v>
                  </c:pt>
                  <c:pt idx="2">
                    <c:v>0.12498141812158053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compositon'!$C$17:$E$17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compositon'!$C$19:$E$19</c:f>
              <c:numCache>
                <c:formatCode>0.0</c:formatCode>
                <c:ptCount val="3"/>
                <c:pt idx="0">
                  <c:v>1.0007450722406934</c:v>
                </c:pt>
                <c:pt idx="1">
                  <c:v>1.0403581913858808</c:v>
                </c:pt>
                <c:pt idx="2">
                  <c:v>0.32315819180370497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FD-4D39-A4B9-8AB0EFC22F97}"/>
            </c:ext>
          </c:extLst>
        </c:ser>
        <c:ser>
          <c:idx val="2"/>
          <c:order val="3"/>
          <c:tx>
            <c:strRef>
              <c:f>'Product compositon'!$B$20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compositon'!$C$42:$E$42</c:f>
                <c:numCache>
                  <c:formatCode>General</c:formatCode>
                  <c:ptCount val="3"/>
                  <c:pt idx="0">
                    <c:v>1.6607937972504114</c:v>
                  </c:pt>
                  <c:pt idx="1">
                    <c:v>2.7452883480025423</c:v>
                  </c:pt>
                  <c:pt idx="2">
                    <c:v>0.95683330917316001</c:v>
                  </c:pt>
                </c:numCache>
              </c:numRef>
            </c:plus>
            <c:minus>
              <c:numRef>
                <c:f>'Product compositon'!$C$32:$E$32</c:f>
                <c:numCache>
                  <c:formatCode>General</c:formatCode>
                  <c:ptCount val="3"/>
                  <c:pt idx="0">
                    <c:v>0.988273236345246</c:v>
                  </c:pt>
                  <c:pt idx="1">
                    <c:v>1.8612106079293846</c:v>
                  </c:pt>
                  <c:pt idx="2">
                    <c:v>0.52256592826434733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compositon'!$C$17:$E$17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compositon'!$C$20:$E$20</c:f>
              <c:numCache>
                <c:formatCode>0.0</c:formatCode>
                <c:ptCount val="3"/>
                <c:pt idx="0">
                  <c:v>6.2613429161945868</c:v>
                </c:pt>
                <c:pt idx="1">
                  <c:v>2.5680631506350591</c:v>
                </c:pt>
                <c:pt idx="2">
                  <c:v>2.7331179556214558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FD-4D39-A4B9-8AB0EFC22F97}"/>
            </c:ext>
          </c:extLst>
        </c:ser>
        <c:ser>
          <c:idx val="3"/>
          <c:order val="4"/>
          <c:tx>
            <c:strRef>
              <c:f>'Product compositon'!$B$21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compositon'!$C$43:$E$43</c:f>
                <c:numCache>
                  <c:formatCode>General</c:formatCode>
                  <c:ptCount val="3"/>
                  <c:pt idx="0">
                    <c:v>0.59008160703075951</c:v>
                  </c:pt>
                  <c:pt idx="1">
                    <c:v>1.0975437527786001</c:v>
                  </c:pt>
                  <c:pt idx="2">
                    <c:v>0</c:v>
                  </c:pt>
                </c:numCache>
              </c:numRef>
            </c:plus>
            <c:minus>
              <c:numRef>
                <c:f>'Product compositon'!$C$33:$E$33</c:f>
                <c:numCache>
                  <c:formatCode>General</c:formatCode>
                  <c:ptCount val="3"/>
                  <c:pt idx="0">
                    <c:v>0.29504080351537976</c:v>
                  </c:pt>
                  <c:pt idx="1">
                    <c:v>0.18656539649908851</c:v>
                  </c:pt>
                  <c:pt idx="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compositon'!$C$17:$E$17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compositon'!$C$21:$E$21</c:f>
              <c:numCache>
                <c:formatCode>0.0</c:formatCode>
                <c:ptCount val="3"/>
                <c:pt idx="0">
                  <c:v>0.29504080351537976</c:v>
                </c:pt>
                <c:pt idx="1">
                  <c:v>0.18656539649908851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FD-4D39-A4B9-8AB0EFC22F97}"/>
            </c:ext>
          </c:extLst>
        </c:ser>
        <c:ser>
          <c:idx val="9"/>
          <c:order val="5"/>
          <c:tx>
            <c:strRef>
              <c:f>'Product compositon'!$B$24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numRef>
              <c:f>'Product compositon'!$C$17:$E$17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compositon'!$C$24:$E$24</c:f>
              <c:numCache>
                <c:formatCode>0.0</c:formatCode>
                <c:ptCount val="3"/>
                <c:pt idx="0">
                  <c:v>10.380278591854763</c:v>
                </c:pt>
                <c:pt idx="1">
                  <c:v>7.9858659891397794</c:v>
                </c:pt>
                <c:pt idx="2">
                  <c:v>17.110263896767101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FD-4D39-A4B9-8AB0EFC22F97}"/>
            </c:ext>
          </c:extLst>
        </c:ser>
        <c:ser>
          <c:idx val="4"/>
          <c:order val="6"/>
          <c:tx>
            <c:strRef>
              <c:f>'Product compositon'!$B$25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compositon'!$C$47:$E$47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2.7355093884432939</c:v>
                  </c:pt>
                  <c:pt idx="2">
                    <c:v>0</c:v>
                  </c:pt>
                </c:numCache>
              </c:numRef>
            </c:plus>
            <c:minus>
              <c:numRef>
                <c:f>'Product compositon'!$C$37:$E$37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1.1521795964379151</c:v>
                  </c:pt>
                  <c:pt idx="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compositon'!$C$17:$E$17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compositon'!$C$25:$E$25</c:f>
              <c:numCache>
                <c:formatCode>0.0</c:formatCode>
                <c:ptCount val="3"/>
                <c:pt idx="0">
                  <c:v>0</c:v>
                </c:pt>
                <c:pt idx="1">
                  <c:v>1.1521795964379151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CFD-4D39-A4B9-8AB0EFC22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Shredder Discharge grid size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 baseline="0"/>
              <a:t>Composition of casing product (&gt; 6.4 m/s)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6"/>
          <c:order val="0"/>
          <c:tx>
            <c:strRef>
              <c:f>'Product compositon'!$H$23</c:f>
              <c:strCache>
                <c:ptCount val="1"/>
                <c:pt idx="0">
                  <c:v>Separator foil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compositon'!$I$45:$K$45</c:f>
                <c:numCache>
                  <c:formatCode>General</c:formatCode>
                  <c:ptCount val="3"/>
                  <c:pt idx="0">
                    <c:v>0.10482470976613478</c:v>
                  </c:pt>
                  <c:pt idx="1">
                    <c:v>0.48189304307000203</c:v>
                  </c:pt>
                  <c:pt idx="2">
                    <c:v>0.16274309656907529</c:v>
                  </c:pt>
                </c:numCache>
              </c:numRef>
            </c:plus>
            <c:minus>
              <c:numRef>
                <c:f>'Product compositon'!$I$35:$K$35</c:f>
                <c:numCache>
                  <c:formatCode>General</c:formatCode>
                  <c:ptCount val="3"/>
                  <c:pt idx="0">
                    <c:v>6.9691928632931832E-2</c:v>
                  </c:pt>
                  <c:pt idx="1">
                    <c:v>0.27571377074137693</c:v>
                  </c:pt>
                  <c:pt idx="2">
                    <c:v>0.10061950546635276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compositon'!$I$17:$K$17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compositon'!$I$23:$K$23</c:f>
              <c:numCache>
                <c:formatCode>0.0</c:formatCode>
                <c:ptCount val="3"/>
                <c:pt idx="0">
                  <c:v>1.0094641882021453</c:v>
                </c:pt>
                <c:pt idx="1">
                  <c:v>0.4512909808195088</c:v>
                </c:pt>
                <c:pt idx="2">
                  <c:v>0.20399753459463274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4-408E-A891-8D05DA081FED}"/>
            </c:ext>
          </c:extLst>
        </c:ser>
        <c:ser>
          <c:idx val="5"/>
          <c:order val="1"/>
          <c:tx>
            <c:strRef>
              <c:f>'Product compositon'!$H$22</c:f>
              <c:strCache>
                <c:ptCount val="1"/>
                <c:pt idx="0">
                  <c:v>Plastic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compositon'!$I$44:$K$44</c:f>
                <c:numCache>
                  <c:formatCode>General</c:formatCode>
                  <c:ptCount val="3"/>
                  <c:pt idx="0">
                    <c:v>0.88074549643763644</c:v>
                  </c:pt>
                  <c:pt idx="1">
                    <c:v>0.93672034320609487</c:v>
                  </c:pt>
                  <c:pt idx="2">
                    <c:v>0.4895025143458529</c:v>
                  </c:pt>
                </c:numCache>
              </c:numRef>
            </c:plus>
            <c:minus>
              <c:numRef>
                <c:f>'Product compositon'!$I$34:$K$34</c:f>
                <c:numCache>
                  <c:formatCode>General</c:formatCode>
                  <c:ptCount val="3"/>
                  <c:pt idx="0">
                    <c:v>0.83772857855066096</c:v>
                  </c:pt>
                  <c:pt idx="1">
                    <c:v>4.2354463344411277</c:v>
                  </c:pt>
                  <c:pt idx="2">
                    <c:v>0.26058696989925156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compositon'!$I$17:$K$17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compositon'!$I$22:$K$22</c:f>
              <c:numCache>
                <c:formatCode>0.0</c:formatCode>
                <c:ptCount val="3"/>
                <c:pt idx="0">
                  <c:v>3.9690281350618828</c:v>
                </c:pt>
                <c:pt idx="1">
                  <c:v>4.3430657920390612</c:v>
                </c:pt>
                <c:pt idx="2">
                  <c:v>4.6571937381196298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4-408E-A891-8D05DA081FED}"/>
            </c:ext>
          </c:extLst>
        </c:ser>
        <c:ser>
          <c:idx val="0"/>
          <c:order val="2"/>
          <c:tx>
            <c:strRef>
              <c:f>'Product compositon'!$H$19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rgbClr val="9E480E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compositon'!$I$41:$K$41</c:f>
                <c:numCache>
                  <c:formatCode>General</c:formatCode>
                  <c:ptCount val="3"/>
                  <c:pt idx="0">
                    <c:v>0.24802160919342953</c:v>
                  </c:pt>
                  <c:pt idx="1">
                    <c:v>2.3679466536596649</c:v>
                  </c:pt>
                  <c:pt idx="2">
                    <c:v>0.34689101066635786</c:v>
                  </c:pt>
                </c:numCache>
              </c:numRef>
            </c:plus>
            <c:minus>
              <c:numRef>
                <c:f>'Product compositon'!$I$31:$K$31</c:f>
                <c:numCache>
                  <c:formatCode>General</c:formatCode>
                  <c:ptCount val="3"/>
                  <c:pt idx="0">
                    <c:v>0.29447215998402854</c:v>
                  </c:pt>
                  <c:pt idx="1">
                    <c:v>2.1876853172198434</c:v>
                  </c:pt>
                  <c:pt idx="2">
                    <c:v>0.40934204517838957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compositon'!$I$17:$K$17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compositon'!$I$19:$K$19</c:f>
              <c:numCache>
                <c:formatCode>0.0</c:formatCode>
                <c:ptCount val="3"/>
                <c:pt idx="0">
                  <c:v>16.856519480119228</c:v>
                </c:pt>
                <c:pt idx="1">
                  <c:v>15.073800761837628</c:v>
                </c:pt>
                <c:pt idx="2">
                  <c:v>14.09866829487653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14-408E-A891-8D05DA081FED}"/>
            </c:ext>
          </c:extLst>
        </c:ser>
        <c:ser>
          <c:idx val="2"/>
          <c:order val="3"/>
          <c:tx>
            <c:strRef>
              <c:f>'Product compositon'!$H$20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compositon'!$I$42:$K$42</c:f>
                <c:numCache>
                  <c:formatCode>General</c:formatCode>
                  <c:ptCount val="3"/>
                  <c:pt idx="0">
                    <c:v>0.96398840218561199</c:v>
                  </c:pt>
                  <c:pt idx="1">
                    <c:v>2.4219405909111087</c:v>
                  </c:pt>
                  <c:pt idx="2">
                    <c:v>2.4966137946858549</c:v>
                  </c:pt>
                </c:numCache>
              </c:numRef>
            </c:plus>
            <c:minus>
              <c:numRef>
                <c:f>'Product compositon'!$I$32:$K$32</c:f>
                <c:numCache>
                  <c:formatCode>General</c:formatCode>
                  <c:ptCount val="3"/>
                  <c:pt idx="0">
                    <c:v>0.4927802485745123</c:v>
                  </c:pt>
                  <c:pt idx="1">
                    <c:v>3.8423592663359658</c:v>
                  </c:pt>
                  <c:pt idx="2">
                    <c:v>1.4563317641578055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compositon'!$I$17:$K$17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compositon'!$I$20:$K$20</c:f>
              <c:numCache>
                <c:formatCode>0.0</c:formatCode>
                <c:ptCount val="3"/>
                <c:pt idx="0">
                  <c:v>3.5050745694154286</c:v>
                </c:pt>
                <c:pt idx="1">
                  <c:v>5.8094980030893764</c:v>
                </c:pt>
                <c:pt idx="2">
                  <c:v>5.3487134209625395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14-408E-A891-8D05DA081FED}"/>
            </c:ext>
          </c:extLst>
        </c:ser>
        <c:ser>
          <c:idx val="3"/>
          <c:order val="4"/>
          <c:tx>
            <c:strRef>
              <c:f>'Product compositon'!$H$21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'Product compositon'!$I$43:$K$43</c:f>
                <c:numCache>
                  <c:formatCode>General</c:formatCode>
                  <c:ptCount val="3"/>
                  <c:pt idx="0">
                    <c:v>1.1926198283570102</c:v>
                  </c:pt>
                  <c:pt idx="1">
                    <c:v>11.776499386324332</c:v>
                  </c:pt>
                  <c:pt idx="2">
                    <c:v>0.40232451323817031</c:v>
                  </c:pt>
                </c:numCache>
              </c:numRef>
            </c:plus>
            <c:minus>
              <c:numRef>
                <c:f>'Product compositon'!$I$33:$K$33</c:f>
                <c:numCache>
                  <c:formatCode>General</c:formatCode>
                  <c:ptCount val="3"/>
                  <c:pt idx="0">
                    <c:v>2.1443286548829121</c:v>
                  </c:pt>
                  <c:pt idx="1">
                    <c:v>11.592636162784785</c:v>
                  </c:pt>
                  <c:pt idx="2">
                    <c:v>0.59362568935290483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compositon'!$I$17:$K$17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compositon'!$I$21:$K$21</c:f>
              <c:numCache>
                <c:formatCode>0.0</c:formatCode>
                <c:ptCount val="3"/>
                <c:pt idx="0">
                  <c:v>72.785020107757092</c:v>
                </c:pt>
                <c:pt idx="1">
                  <c:v>60.25901929663253</c:v>
                </c:pt>
                <c:pt idx="2">
                  <c:v>64.41265921992489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14-408E-A891-8D05DA081FED}"/>
            </c:ext>
          </c:extLst>
        </c:ser>
        <c:ser>
          <c:idx val="9"/>
          <c:order val="5"/>
          <c:tx>
            <c:strRef>
              <c:f>'Product compositon'!$H$24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compositon'!$I$46:$K$46</c:f>
                <c:numCache>
                  <c:formatCode>General</c:formatCode>
                  <c:ptCount val="3"/>
                  <c:pt idx="0">
                    <c:v>0.34591013597845222</c:v>
                  </c:pt>
                  <c:pt idx="1">
                    <c:v>0.70981035405066084</c:v>
                  </c:pt>
                  <c:pt idx="2">
                    <c:v>7.6492109840057054E-2</c:v>
                  </c:pt>
                </c:numCache>
              </c:numRef>
            </c:plus>
            <c:minus>
              <c:numRef>
                <c:f>'Product compositon'!$I$36:$K$36</c:f>
                <c:numCache>
                  <c:formatCode>General</c:formatCode>
                  <c:ptCount val="3"/>
                  <c:pt idx="0">
                    <c:v>0.46717521167761289</c:v>
                  </c:pt>
                  <c:pt idx="1">
                    <c:v>0.51281606664281276</c:v>
                  </c:pt>
                  <c:pt idx="2">
                    <c:v>0.11339344702946308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compositon'!$I$17:$K$17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compositon'!$I$24:$K$24</c:f>
              <c:numCache>
                <c:formatCode>0.0</c:formatCode>
                <c:ptCount val="3"/>
                <c:pt idx="0">
                  <c:v>1.8748935194442062</c:v>
                </c:pt>
                <c:pt idx="1">
                  <c:v>2.2855094587418505</c:v>
                </c:pt>
                <c:pt idx="2">
                  <c:v>2.2934536495287787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14-408E-A891-8D05DA081FED}"/>
            </c:ext>
          </c:extLst>
        </c:ser>
        <c:ser>
          <c:idx val="4"/>
          <c:order val="6"/>
          <c:tx>
            <c:strRef>
              <c:f>'Product compositon'!$H$25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'Product compositon'!$I$47:$K$47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9.9613147279425647</c:v>
                  </c:pt>
                  <c:pt idx="2">
                    <c:v>1.2587686982436814</c:v>
                  </c:pt>
                </c:numCache>
              </c:numRef>
            </c:plus>
            <c:minus>
              <c:numRef>
                <c:f>'Product compositon'!$I$37:$K$37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10.397253759793994</c:v>
                  </c:pt>
                  <c:pt idx="2">
                    <c:v>2.0244351272622625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'Product compositon'!$I$17:$K$17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30</c:v>
                </c:pt>
              </c:numCache>
            </c:numRef>
          </c:cat>
          <c:val>
            <c:numRef>
              <c:f>'Product compositon'!$I$25:$K$25</c:f>
              <c:numCache>
                <c:formatCode>0.0</c:formatCode>
                <c:ptCount val="3"/>
                <c:pt idx="0">
                  <c:v>0</c:v>
                </c:pt>
                <c:pt idx="1">
                  <c:v>11.777815706840045</c:v>
                </c:pt>
                <c:pt idx="2">
                  <c:v>8.9853141419930047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14-408E-A891-8D05DA0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Cell and discharge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Fuerstenau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9048985699217501E-2"/>
          <c:y val="7.2441019944039092E-2"/>
          <c:w val="0.77828508352343806"/>
          <c:h val="0.82575334630498931"/>
        </c:manualLayout>
      </c:layout>
      <c:scatterChart>
        <c:scatterStyle val="lineMarker"/>
        <c:varyColors val="0"/>
        <c:ser>
          <c:idx val="0"/>
          <c:order val="0"/>
          <c:tx>
            <c:v>10-1500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19050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2_anode,cathode'!$D$19</c:f>
              <c:numCache>
                <c:formatCode>0.0</c:formatCode>
                <c:ptCount val="1"/>
                <c:pt idx="0">
                  <c:v>40.883897063761417</c:v>
                </c:pt>
              </c:numCache>
            </c:numRef>
          </c:xVal>
          <c:yVal>
            <c:numRef>
              <c:f>'Fuerstenau 2_anode,cathode'!$D$20</c:f>
              <c:numCache>
                <c:formatCode>0.0</c:formatCode>
                <c:ptCount val="1"/>
                <c:pt idx="0">
                  <c:v>96.003898177946326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8A-46DB-A0A2-BB6E6F2C246F}"/>
            </c:ext>
          </c:extLst>
        </c:ser>
        <c:ser>
          <c:idx val="1"/>
          <c:order val="1"/>
          <c:tx>
            <c:v>10-1750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19050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2_anode,cathode'!$E$19</c:f>
              <c:numCache>
                <c:formatCode>0.0</c:formatCode>
                <c:ptCount val="1"/>
                <c:pt idx="0">
                  <c:v>42.501924717090468</c:v>
                </c:pt>
              </c:numCache>
            </c:numRef>
          </c:xVal>
          <c:yVal>
            <c:numRef>
              <c:f>'Fuerstenau 2_anode,cathode'!$E$20</c:f>
              <c:numCache>
                <c:formatCode>0.0</c:formatCode>
                <c:ptCount val="1"/>
                <c:pt idx="0">
                  <c:v>96.487571809061947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8A-46DB-A0A2-BB6E6F2C246F}"/>
            </c:ext>
          </c:extLst>
        </c:ser>
        <c:ser>
          <c:idx val="2"/>
          <c:order val="2"/>
          <c:tx>
            <c:v>10-2000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19050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2_anode,cathode'!$F$19</c:f>
              <c:numCache>
                <c:formatCode>0.0</c:formatCode>
                <c:ptCount val="1"/>
                <c:pt idx="0">
                  <c:v>46.530090077783001</c:v>
                </c:pt>
              </c:numCache>
            </c:numRef>
          </c:xVal>
          <c:yVal>
            <c:numRef>
              <c:f>'Fuerstenau 2_anode,cathode'!$F$20</c:f>
              <c:numCache>
                <c:formatCode>0.0</c:formatCode>
                <c:ptCount val="1"/>
                <c:pt idx="0">
                  <c:v>98.429096845147001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F8A-46DB-A0A2-BB6E6F2C246F}"/>
            </c:ext>
          </c:extLst>
        </c:ser>
        <c:ser>
          <c:idx val="3"/>
          <c:order val="3"/>
          <c:tx>
            <c:v>20-1250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'Fuerstenau 2_anode,cathode'!$G$19</c:f>
              <c:numCache>
                <c:formatCode>0.0</c:formatCode>
                <c:ptCount val="1"/>
                <c:pt idx="0">
                  <c:v>50.200524764833055</c:v>
                </c:pt>
              </c:numCache>
            </c:numRef>
          </c:xVal>
          <c:yVal>
            <c:numRef>
              <c:f>'Fuerstenau 2_anode,cathode'!$G$20</c:f>
              <c:numCache>
                <c:formatCode>0.0</c:formatCode>
                <c:ptCount val="1"/>
                <c:pt idx="0">
                  <c:v>89.759674653818152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F8A-46DB-A0A2-BB6E6F2C246F}"/>
            </c:ext>
          </c:extLst>
        </c:ser>
        <c:ser>
          <c:idx val="4"/>
          <c:order val="4"/>
          <c:tx>
            <c:v>20-1500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2_anode,cathode'!$H$19</c:f>
              <c:numCache>
                <c:formatCode>0.0</c:formatCode>
                <c:ptCount val="1"/>
                <c:pt idx="0">
                  <c:v>49.610132478385992</c:v>
                </c:pt>
              </c:numCache>
            </c:numRef>
          </c:xVal>
          <c:yVal>
            <c:numRef>
              <c:f>'Fuerstenau 2_anode,cathode'!$H$20</c:f>
              <c:numCache>
                <c:formatCode>0.0</c:formatCode>
                <c:ptCount val="1"/>
                <c:pt idx="0">
                  <c:v>94.185032728393253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F8A-46DB-A0A2-BB6E6F2C246F}"/>
            </c:ext>
          </c:extLst>
        </c:ser>
        <c:ser>
          <c:idx val="5"/>
          <c:order val="5"/>
          <c:tx>
            <c:v>20-1750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2_anode,cathode'!$I$19</c:f>
              <c:numCache>
                <c:formatCode>0.0</c:formatCode>
                <c:ptCount val="1"/>
                <c:pt idx="0">
                  <c:v>47.176223931346804</c:v>
                </c:pt>
              </c:numCache>
            </c:numRef>
          </c:xVal>
          <c:yVal>
            <c:numRef>
              <c:f>'Fuerstenau 2_anode,cathode'!$I$20</c:f>
              <c:numCache>
                <c:formatCode>0.0</c:formatCode>
                <c:ptCount val="1"/>
                <c:pt idx="0">
                  <c:v>97.765421791940625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F8A-46DB-A0A2-BB6E6F2C246F}"/>
            </c:ext>
          </c:extLst>
        </c:ser>
        <c:ser>
          <c:idx val="6"/>
          <c:order val="6"/>
          <c:tx>
            <c:v>20-2000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2_anode,cathode'!$J$19</c:f>
              <c:numCache>
                <c:formatCode>0.0</c:formatCode>
                <c:ptCount val="1"/>
                <c:pt idx="0">
                  <c:v>51.843963058827676</c:v>
                </c:pt>
              </c:numCache>
            </c:numRef>
          </c:xVal>
          <c:yVal>
            <c:numRef>
              <c:f>'Fuerstenau 2_anode,cathode'!$J$20</c:f>
              <c:numCache>
                <c:formatCode>0.0</c:formatCode>
                <c:ptCount val="1"/>
                <c:pt idx="0">
                  <c:v>98.47172907126388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F8A-46DB-A0A2-BB6E6F2C246F}"/>
            </c:ext>
          </c:extLst>
        </c:ser>
        <c:ser>
          <c:idx val="7"/>
          <c:order val="7"/>
          <c:tx>
            <c:v>20-2250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'Fuerstenau 2_anode,cathode'!$K$19</c:f>
              <c:numCache>
                <c:formatCode>0.0</c:formatCode>
                <c:ptCount val="1"/>
                <c:pt idx="0">
                  <c:v>48.048261919657172</c:v>
                </c:pt>
              </c:numCache>
            </c:numRef>
          </c:xVal>
          <c:yVal>
            <c:numRef>
              <c:f>'Fuerstenau 2_anode,cathode'!$K$20</c:f>
              <c:numCache>
                <c:formatCode>0.0</c:formatCode>
                <c:ptCount val="1"/>
                <c:pt idx="0">
                  <c:v>97.892819202979638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F8A-46DB-A0A2-BB6E6F2C246F}"/>
            </c:ext>
          </c:extLst>
        </c:ser>
        <c:ser>
          <c:idx val="8"/>
          <c:order val="8"/>
          <c:tx>
            <c:v>30-1500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'Fuerstenau 2_anode,cathode'!$L$19</c:f>
              <c:numCache>
                <c:formatCode>0.0</c:formatCode>
                <c:ptCount val="1"/>
                <c:pt idx="0">
                  <c:v>49.765872626383775</c:v>
                </c:pt>
              </c:numCache>
            </c:numRef>
          </c:xVal>
          <c:yVal>
            <c:numRef>
              <c:f>'Fuerstenau 2_anode,cathode'!$L$20</c:f>
              <c:numCache>
                <c:formatCode>0.0</c:formatCode>
                <c:ptCount val="1"/>
                <c:pt idx="0">
                  <c:v>95.403645410597065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F8A-46DB-A0A2-BB6E6F2C246F}"/>
            </c:ext>
          </c:extLst>
        </c:ser>
        <c:ser>
          <c:idx val="9"/>
          <c:order val="9"/>
          <c:tx>
            <c:v>30-1750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19050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2_anode,cathode'!$M$19</c:f>
              <c:numCache>
                <c:formatCode>0.0</c:formatCode>
                <c:ptCount val="1"/>
                <c:pt idx="0">
                  <c:v>48.560747297938555</c:v>
                </c:pt>
              </c:numCache>
            </c:numRef>
          </c:xVal>
          <c:yVal>
            <c:numRef>
              <c:f>'Fuerstenau 2_anode,cathode'!$M$20</c:f>
              <c:numCache>
                <c:formatCode>0.0</c:formatCode>
                <c:ptCount val="1"/>
                <c:pt idx="0">
                  <c:v>97.987387101319314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F8A-46DB-A0A2-BB6E6F2C246F}"/>
            </c:ext>
          </c:extLst>
        </c:ser>
        <c:ser>
          <c:idx val="10"/>
          <c:order val="10"/>
          <c:tx>
            <c:v>30-2000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19050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2_anode,cathode'!$N$19</c:f>
              <c:numCache>
                <c:formatCode>0.0</c:formatCode>
                <c:ptCount val="1"/>
                <c:pt idx="0">
                  <c:v>51.278949448432805</c:v>
                </c:pt>
              </c:numCache>
            </c:numRef>
          </c:xVal>
          <c:yVal>
            <c:numRef>
              <c:f>'Fuerstenau 2_anode,cathode'!$N$20</c:f>
              <c:numCache>
                <c:formatCode>0.0</c:formatCode>
                <c:ptCount val="1"/>
                <c:pt idx="0">
                  <c:v>98.673174236619786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F8A-46DB-A0A2-BB6E6F2C246F}"/>
            </c:ext>
          </c:extLst>
        </c:ser>
        <c:ser>
          <c:idx val="11"/>
          <c:order val="11"/>
          <c:tx>
            <c:v>10-1500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2_anode,cathode'!$D$33</c:f>
              <c:numCache>
                <c:formatCode>0.0</c:formatCode>
                <c:ptCount val="1"/>
                <c:pt idx="0">
                  <c:v>13.158094899492426</c:v>
                </c:pt>
              </c:numCache>
            </c:numRef>
          </c:xVal>
          <c:yVal>
            <c:numRef>
              <c:f>'Fuerstenau 2_anode,cathode'!$D$34</c:f>
              <c:numCache>
                <c:formatCode>0.0</c:formatCode>
                <c:ptCount val="1"/>
                <c:pt idx="0">
                  <c:v>76.30175645262068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F8A-46DB-A0A2-BB6E6F2C246F}"/>
            </c:ext>
          </c:extLst>
        </c:ser>
        <c:ser>
          <c:idx val="12"/>
          <c:order val="12"/>
          <c:tx>
            <c:v>10-1750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2_anode,cathode'!$E$33</c:f>
              <c:numCache>
                <c:formatCode>0.0</c:formatCode>
                <c:ptCount val="1"/>
                <c:pt idx="0">
                  <c:v>19.839630530088002</c:v>
                </c:pt>
              </c:numCache>
            </c:numRef>
          </c:xVal>
          <c:yVal>
            <c:numRef>
              <c:f>'Fuerstenau 2_anode,cathode'!$E$34</c:f>
              <c:numCache>
                <c:formatCode>0.0</c:formatCode>
                <c:ptCount val="1"/>
                <c:pt idx="0">
                  <c:v>85.305683760271435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F8A-46DB-A0A2-BB6E6F2C246F}"/>
            </c:ext>
          </c:extLst>
        </c:ser>
        <c:ser>
          <c:idx val="13"/>
          <c:order val="13"/>
          <c:tx>
            <c:v>10-2000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2_anode,cathode'!$F$33</c:f>
              <c:numCache>
                <c:formatCode>0.0</c:formatCode>
                <c:ptCount val="1"/>
                <c:pt idx="0">
                  <c:v>14.550884428877808</c:v>
                </c:pt>
              </c:numCache>
            </c:numRef>
          </c:xVal>
          <c:yVal>
            <c:numRef>
              <c:f>'Fuerstenau 2_anode,cathode'!$F$34</c:f>
              <c:numCache>
                <c:formatCode>0.0</c:formatCode>
                <c:ptCount val="1"/>
                <c:pt idx="0">
                  <c:v>90.775023992833397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F8A-46DB-A0A2-BB6E6F2C246F}"/>
            </c:ext>
          </c:extLst>
        </c:ser>
        <c:ser>
          <c:idx val="14"/>
          <c:order val="14"/>
          <c:tx>
            <c:v>20-1250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'Fuerstenau 2_anode,cathode'!$G$33</c:f>
              <c:numCache>
                <c:formatCode>0.0</c:formatCode>
                <c:ptCount val="1"/>
                <c:pt idx="0">
                  <c:v>24.098567978926567</c:v>
                </c:pt>
              </c:numCache>
            </c:numRef>
          </c:xVal>
          <c:yVal>
            <c:numRef>
              <c:f>'Fuerstenau 2_anode,cathode'!$G$34</c:f>
              <c:numCache>
                <c:formatCode>0.0</c:formatCode>
                <c:ptCount val="1"/>
                <c:pt idx="0">
                  <c:v>69.786877219695995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F8A-46DB-A0A2-BB6E6F2C246F}"/>
            </c:ext>
          </c:extLst>
        </c:ser>
        <c:ser>
          <c:idx val="15"/>
          <c:order val="15"/>
          <c:tx>
            <c:v>20-1500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2_anode,cathode'!$H$33</c:f>
              <c:numCache>
                <c:formatCode>0.0</c:formatCode>
                <c:ptCount val="1"/>
                <c:pt idx="0">
                  <c:v>27.913239171853448</c:v>
                </c:pt>
              </c:numCache>
            </c:numRef>
          </c:xVal>
          <c:yVal>
            <c:numRef>
              <c:f>'Fuerstenau 2_anode,cathode'!$H$34</c:f>
              <c:numCache>
                <c:formatCode>0.0</c:formatCode>
                <c:ptCount val="1"/>
                <c:pt idx="0">
                  <c:v>86.067561803519766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1F8A-46DB-A0A2-BB6E6F2C246F}"/>
            </c:ext>
          </c:extLst>
        </c:ser>
        <c:ser>
          <c:idx val="16"/>
          <c:order val="16"/>
          <c:tx>
            <c:v>20-1750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2_anode,cathode'!$I$33</c:f>
              <c:numCache>
                <c:formatCode>0.0</c:formatCode>
                <c:ptCount val="1"/>
                <c:pt idx="0">
                  <c:v>20.210055481286631</c:v>
                </c:pt>
              </c:numCache>
            </c:numRef>
          </c:xVal>
          <c:yVal>
            <c:numRef>
              <c:f>'Fuerstenau 2_anode,cathode'!$I$34</c:f>
              <c:numCache>
                <c:formatCode>0.0</c:formatCode>
                <c:ptCount val="1"/>
                <c:pt idx="0">
                  <c:v>90.102427427622544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1F8A-46DB-A0A2-BB6E6F2C246F}"/>
            </c:ext>
          </c:extLst>
        </c:ser>
        <c:ser>
          <c:idx val="17"/>
          <c:order val="17"/>
          <c:tx>
            <c:v>20-2000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2_anode,cathode'!$J$33</c:f>
              <c:numCache>
                <c:formatCode>0.0</c:formatCode>
                <c:ptCount val="1"/>
                <c:pt idx="0">
                  <c:v>24.04320437550389</c:v>
                </c:pt>
              </c:numCache>
            </c:numRef>
          </c:xVal>
          <c:yVal>
            <c:numRef>
              <c:f>'Fuerstenau 2_anode,cathode'!$J$34</c:f>
              <c:numCache>
                <c:formatCode>0.0</c:formatCode>
                <c:ptCount val="1"/>
                <c:pt idx="0">
                  <c:v>95.247368337108284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1F8A-46DB-A0A2-BB6E6F2C246F}"/>
            </c:ext>
          </c:extLst>
        </c:ser>
        <c:ser>
          <c:idx val="18"/>
          <c:order val="18"/>
          <c:tx>
            <c:v>20-2250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'Fuerstenau 2_anode,cathode'!$K$33</c:f>
              <c:numCache>
                <c:formatCode>0.0</c:formatCode>
                <c:ptCount val="1"/>
                <c:pt idx="0">
                  <c:v>20.746608469957764</c:v>
                </c:pt>
              </c:numCache>
            </c:numRef>
          </c:xVal>
          <c:yVal>
            <c:numRef>
              <c:f>'Fuerstenau 2_anode,cathode'!$K$34</c:f>
              <c:numCache>
                <c:formatCode>0.0</c:formatCode>
                <c:ptCount val="1"/>
                <c:pt idx="0">
                  <c:v>94.234521271954421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1F8A-46DB-A0A2-BB6E6F2C246F}"/>
            </c:ext>
          </c:extLst>
        </c:ser>
        <c:ser>
          <c:idx val="19"/>
          <c:order val="19"/>
          <c:tx>
            <c:v>30-1500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2_anode,cathode'!$L$33</c:f>
              <c:numCache>
                <c:formatCode>0.0</c:formatCode>
                <c:ptCount val="1"/>
                <c:pt idx="0">
                  <c:v>21.087774471674621</c:v>
                </c:pt>
              </c:numCache>
            </c:numRef>
          </c:xVal>
          <c:yVal>
            <c:numRef>
              <c:f>'Fuerstenau 2_anode,cathode'!$L$34</c:f>
              <c:numCache>
                <c:formatCode>0.0</c:formatCode>
                <c:ptCount val="1"/>
                <c:pt idx="0">
                  <c:v>80.290233114201428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1F8A-46DB-A0A2-BB6E6F2C246F}"/>
            </c:ext>
          </c:extLst>
        </c:ser>
        <c:ser>
          <c:idx val="20"/>
          <c:order val="20"/>
          <c:tx>
            <c:v>30-1750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2_anode,cathode'!$M$33</c:f>
              <c:numCache>
                <c:formatCode>0.0</c:formatCode>
                <c:ptCount val="1"/>
                <c:pt idx="0">
                  <c:v>20.105869184510695</c:v>
                </c:pt>
              </c:numCache>
            </c:numRef>
          </c:xVal>
          <c:yVal>
            <c:numRef>
              <c:f>'Fuerstenau 2_anode,cathode'!$M$34</c:f>
              <c:numCache>
                <c:formatCode>0.0</c:formatCode>
                <c:ptCount val="1"/>
                <c:pt idx="0">
                  <c:v>88.949832572975382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1F8A-46DB-A0A2-BB6E6F2C246F}"/>
            </c:ext>
          </c:extLst>
        </c:ser>
        <c:ser>
          <c:idx val="21"/>
          <c:order val="21"/>
          <c:tx>
            <c:v>30-2000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2_anode,cathode'!$N$33</c:f>
              <c:numCache>
                <c:formatCode>0.0</c:formatCode>
                <c:ptCount val="1"/>
                <c:pt idx="0">
                  <c:v>17.827579326593835</c:v>
                </c:pt>
              </c:numCache>
            </c:numRef>
          </c:xVal>
          <c:yVal>
            <c:numRef>
              <c:f>'Fuerstenau 2_anode,cathode'!$N$34</c:f>
              <c:numCache>
                <c:formatCode>0.0</c:formatCode>
                <c:ptCount val="1"/>
                <c:pt idx="0">
                  <c:v>93.174734619133574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1F8A-46DB-A0A2-BB6E6F2C2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080143"/>
        <c:axId val="1277085551"/>
      </c:scatterChart>
      <c:valAx>
        <c:axId val="1277080143"/>
        <c:scaling>
          <c:orientation val="minMax"/>
          <c:max val="8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i="1"/>
                  <a:t>R</a:t>
                </a:r>
                <a:r>
                  <a:rPr lang="de-DE" i="1" baseline="-25000"/>
                  <a:t>C,A</a:t>
                </a:r>
                <a:r>
                  <a:rPr lang="de-DE"/>
                  <a:t> in % (Cathode into anode product)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77085551"/>
        <c:crosses val="autoZero"/>
        <c:crossBetween val="midCat"/>
      </c:valAx>
      <c:valAx>
        <c:axId val="1277085551"/>
        <c:scaling>
          <c:orientation val="minMax"/>
          <c:max val="1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i="1"/>
                  <a:t>R</a:t>
                </a:r>
                <a:r>
                  <a:rPr lang="de-DE" i="1" baseline="-25000"/>
                  <a:t>A,A</a:t>
                </a:r>
                <a:r>
                  <a:rPr lang="de-DE" baseline="0"/>
                  <a:t> </a:t>
                </a:r>
                <a:r>
                  <a:rPr lang="de-DE"/>
                  <a:t>in % </a:t>
                </a:r>
              </a:p>
              <a:p>
                <a:pPr>
                  <a:defRPr/>
                </a:pPr>
                <a:r>
                  <a:rPr lang="de-DE"/>
                  <a:t>(Anode into anode product)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77080143"/>
        <c:crosses val="autoZero"/>
        <c:crossBetween val="midCat"/>
      </c:valAx>
      <c:spPr>
        <a:noFill/>
        <a:ln w="19050">
          <a:solidFill>
            <a:schemeClr val="bg2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2313636029141"/>
          <c:y val="9.2537366730151463E-2"/>
          <c:w val="7.7401035150979958E-2"/>
          <c:h val="0.858565258485996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Halbich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10-1500-S2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19050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2_anode,cathode'!$D$20</c:f>
              <c:numCache>
                <c:formatCode>0.0</c:formatCode>
                <c:ptCount val="1"/>
                <c:pt idx="0">
                  <c:v>96.003898177946326</c:v>
                </c:pt>
              </c:numCache>
            </c:numRef>
          </c:xVal>
          <c:yVal>
            <c:numRef>
              <c:f>'Fuerstenau 2_anode,cathode'!$D$23</c:f>
              <c:numCache>
                <c:formatCode>0.0</c:formatCode>
                <c:ptCount val="1"/>
                <c:pt idx="0">
                  <c:v>70.950291208369137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AE-4241-B7C1-5510D2BACF92}"/>
            </c:ext>
          </c:extLst>
        </c:ser>
        <c:ser>
          <c:idx val="1"/>
          <c:order val="1"/>
          <c:tx>
            <c:v>10-1750-S2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19050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2_anode,cathode'!$E$20</c:f>
              <c:numCache>
                <c:formatCode>0.0</c:formatCode>
                <c:ptCount val="1"/>
                <c:pt idx="0">
                  <c:v>96.487571809061947</c:v>
                </c:pt>
              </c:numCache>
            </c:numRef>
          </c:xVal>
          <c:yVal>
            <c:numRef>
              <c:f>'Fuerstenau 2_anode,cathode'!$E$23</c:f>
              <c:numCache>
                <c:formatCode>0.0</c:formatCode>
                <c:ptCount val="1"/>
                <c:pt idx="0">
                  <c:v>69.625048700236803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AE-4241-B7C1-5510D2BACF92}"/>
            </c:ext>
          </c:extLst>
        </c:ser>
        <c:ser>
          <c:idx val="2"/>
          <c:order val="2"/>
          <c:tx>
            <c:v>10-2000-S2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noFill/>
              <a:ln w="19050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2_anode,cathode'!$F$20</c:f>
              <c:numCache>
                <c:formatCode>0.0</c:formatCode>
                <c:ptCount val="1"/>
                <c:pt idx="0">
                  <c:v>98.429096845147001</c:v>
                </c:pt>
              </c:numCache>
            </c:numRef>
          </c:xVal>
          <c:yVal>
            <c:numRef>
              <c:f>'Fuerstenau 2_anode,cathode'!$F$23</c:f>
              <c:numCache>
                <c:formatCode>0.0</c:formatCode>
                <c:ptCount val="1"/>
                <c:pt idx="0">
                  <c:v>52.549990709565257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1AE-4241-B7C1-5510D2BACF92}"/>
            </c:ext>
          </c:extLst>
        </c:ser>
        <c:ser>
          <c:idx val="3"/>
          <c:order val="3"/>
          <c:tx>
            <c:v>20-1250-S2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'Fuerstenau 2_anode,cathode'!$G$20</c:f>
              <c:numCache>
                <c:formatCode>0.0</c:formatCode>
                <c:ptCount val="1"/>
                <c:pt idx="0">
                  <c:v>89.759674653818152</c:v>
                </c:pt>
              </c:numCache>
            </c:numRef>
          </c:xVal>
          <c:yVal>
            <c:numRef>
              <c:f>'Fuerstenau 2_anode,cathode'!$G$23</c:f>
              <c:numCache>
                <c:formatCode>0.0</c:formatCode>
                <c:ptCount val="1"/>
                <c:pt idx="0">
                  <c:v>65.544934825790875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1AE-4241-B7C1-5510D2BACF92}"/>
            </c:ext>
          </c:extLst>
        </c:ser>
        <c:ser>
          <c:idx val="4"/>
          <c:order val="4"/>
          <c:tx>
            <c:v>20-1500-S2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2_anode,cathode'!$H$20</c:f>
              <c:numCache>
                <c:formatCode>0.0</c:formatCode>
                <c:ptCount val="1"/>
                <c:pt idx="0">
                  <c:v>94.185032728393253</c:v>
                </c:pt>
              </c:numCache>
            </c:numRef>
          </c:xVal>
          <c:yVal>
            <c:numRef>
              <c:f>'Fuerstenau 2_anode,cathode'!$H$23</c:f>
              <c:numCache>
                <c:formatCode>0.0</c:formatCode>
                <c:ptCount val="1"/>
                <c:pt idx="0">
                  <c:v>64.496081965960343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1AE-4241-B7C1-5510D2BACF92}"/>
            </c:ext>
          </c:extLst>
        </c:ser>
        <c:ser>
          <c:idx val="5"/>
          <c:order val="5"/>
          <c:tx>
            <c:v>20-1750-S2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2_anode,cathode'!$I$20</c:f>
              <c:numCache>
                <c:formatCode>0.0</c:formatCode>
                <c:ptCount val="1"/>
                <c:pt idx="0">
                  <c:v>97.765421791940625</c:v>
                </c:pt>
              </c:numCache>
            </c:numRef>
          </c:xVal>
          <c:yVal>
            <c:numRef>
              <c:f>'Fuerstenau 2_anode,cathode'!$I$23</c:f>
              <c:numCache>
                <c:formatCode>0.0</c:formatCode>
                <c:ptCount val="1"/>
                <c:pt idx="0">
                  <c:v>68.00356117670583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1AE-4241-B7C1-5510D2BACF92}"/>
            </c:ext>
          </c:extLst>
        </c:ser>
        <c:ser>
          <c:idx val="6"/>
          <c:order val="6"/>
          <c:tx>
            <c:v>20-2000-S2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2_anode,cathode'!$J$20</c:f>
              <c:numCache>
                <c:formatCode>0.0</c:formatCode>
                <c:ptCount val="1"/>
                <c:pt idx="0">
                  <c:v>98.47172907126388</c:v>
                </c:pt>
              </c:numCache>
            </c:numRef>
          </c:xVal>
          <c:yVal>
            <c:numRef>
              <c:f>'Fuerstenau 2_anode,cathode'!$J$23</c:f>
              <c:numCache>
                <c:formatCode>0.0</c:formatCode>
                <c:ptCount val="1"/>
                <c:pt idx="0">
                  <c:v>63.103321512771096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1AE-4241-B7C1-5510D2BACF92}"/>
            </c:ext>
          </c:extLst>
        </c:ser>
        <c:ser>
          <c:idx val="7"/>
          <c:order val="7"/>
          <c:tx>
            <c:v>20-2250-S2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'Fuerstenau 2_anode,cathode'!$K$20</c:f>
              <c:numCache>
                <c:formatCode>0.0</c:formatCode>
                <c:ptCount val="1"/>
                <c:pt idx="0">
                  <c:v>97.892819202979638</c:v>
                </c:pt>
              </c:numCache>
            </c:numRef>
          </c:xVal>
          <c:yVal>
            <c:numRef>
              <c:f>'Fuerstenau 2_anode,cathode'!$K$23</c:f>
              <c:numCache>
                <c:formatCode>0.0</c:formatCode>
                <c:ptCount val="1"/>
                <c:pt idx="0">
                  <c:v>52.880391974306576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1AE-4241-B7C1-5510D2BACF92}"/>
            </c:ext>
          </c:extLst>
        </c:ser>
        <c:ser>
          <c:idx val="8"/>
          <c:order val="8"/>
          <c:tx>
            <c:v>30-1500-S2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'Fuerstenau 2_anode,cathode'!$L$20</c:f>
              <c:numCache>
                <c:formatCode>0.0</c:formatCode>
                <c:ptCount val="1"/>
                <c:pt idx="0">
                  <c:v>95.403645410597065</c:v>
                </c:pt>
              </c:numCache>
            </c:numRef>
          </c:xVal>
          <c:yVal>
            <c:numRef>
              <c:f>'Fuerstenau 2_anode,cathode'!$L$23</c:f>
              <c:numCache>
                <c:formatCode>0.0</c:formatCode>
                <c:ptCount val="1"/>
                <c:pt idx="0">
                  <c:v>69.835095564676934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1AE-4241-B7C1-5510D2BACF92}"/>
            </c:ext>
          </c:extLst>
        </c:ser>
        <c:ser>
          <c:idx val="9"/>
          <c:order val="9"/>
          <c:tx>
            <c:v>30-1750-S2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19050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2_anode,cathode'!$M$20</c:f>
              <c:numCache>
                <c:formatCode>0.0</c:formatCode>
                <c:ptCount val="1"/>
                <c:pt idx="0">
                  <c:v>97.987387101319314</c:v>
                </c:pt>
              </c:numCache>
            </c:numRef>
          </c:xVal>
          <c:yVal>
            <c:numRef>
              <c:f>'Fuerstenau 2_anode,cathode'!$M$23</c:f>
              <c:numCache>
                <c:formatCode>0.0</c:formatCode>
                <c:ptCount val="1"/>
                <c:pt idx="0">
                  <c:v>71.986764710473935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1AE-4241-B7C1-5510D2BACF92}"/>
            </c:ext>
          </c:extLst>
        </c:ser>
        <c:ser>
          <c:idx val="10"/>
          <c:order val="10"/>
          <c:tx>
            <c:v>30-2000-S2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noFill/>
              <a:ln w="19050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2_anode,cathode'!$N$20</c:f>
              <c:numCache>
                <c:formatCode>0.0</c:formatCode>
                <c:ptCount val="1"/>
                <c:pt idx="0">
                  <c:v>98.673174236619786</c:v>
                </c:pt>
              </c:numCache>
            </c:numRef>
          </c:xVal>
          <c:yVal>
            <c:numRef>
              <c:f>'Fuerstenau 2_anode,cathode'!$N$23</c:f>
              <c:numCache>
                <c:formatCode>0.0</c:formatCode>
                <c:ptCount val="1"/>
                <c:pt idx="0">
                  <c:v>66.084172552489051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1AE-4241-B7C1-5510D2BACF92}"/>
            </c:ext>
          </c:extLst>
        </c:ser>
        <c:ser>
          <c:idx val="11"/>
          <c:order val="11"/>
          <c:tx>
            <c:v>10-1500-S3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2_anode,cathode'!$D$34</c:f>
              <c:numCache>
                <c:formatCode>0.0</c:formatCode>
                <c:ptCount val="1"/>
                <c:pt idx="0">
                  <c:v>76.30175645262068</c:v>
                </c:pt>
              </c:numCache>
            </c:numRef>
          </c:xVal>
          <c:yVal>
            <c:numRef>
              <c:f>'Fuerstenau 2_anode,cathode'!$D$37</c:f>
              <c:numCache>
                <c:formatCode>0.0</c:formatCode>
                <c:ptCount val="1"/>
                <c:pt idx="0">
                  <c:v>77.760921460365523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1AE-4241-B7C1-5510D2BACF92}"/>
            </c:ext>
          </c:extLst>
        </c:ser>
        <c:ser>
          <c:idx val="12"/>
          <c:order val="12"/>
          <c:tx>
            <c:v>10-1750-S3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2_anode,cathode'!$E$34</c:f>
              <c:numCache>
                <c:formatCode>0.0</c:formatCode>
                <c:ptCount val="1"/>
                <c:pt idx="0">
                  <c:v>85.305683760271435</c:v>
                </c:pt>
              </c:numCache>
            </c:numRef>
          </c:xVal>
          <c:yVal>
            <c:numRef>
              <c:f>'Fuerstenau 2_anode,cathode'!$E$37</c:f>
              <c:numCache>
                <c:formatCode>0.0</c:formatCode>
                <c:ptCount val="1"/>
                <c:pt idx="0">
                  <c:v>74.657145660317312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1AE-4241-B7C1-5510D2BACF92}"/>
            </c:ext>
          </c:extLst>
        </c:ser>
        <c:ser>
          <c:idx val="13"/>
          <c:order val="13"/>
          <c:tx>
            <c:v>10-2000-S3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2_anode,cathode'!$F$34</c:f>
              <c:numCache>
                <c:formatCode>0.0</c:formatCode>
                <c:ptCount val="1"/>
                <c:pt idx="0">
                  <c:v>90.775023992833397</c:v>
                </c:pt>
              </c:numCache>
            </c:numRef>
          </c:xVal>
          <c:yVal>
            <c:numRef>
              <c:f>'Fuerstenau 2_anode,cathode'!$F$37</c:f>
              <c:numCache>
                <c:formatCode>0.0</c:formatCode>
                <c:ptCount val="1"/>
                <c:pt idx="0">
                  <c:v>63.071514969731538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1AE-4241-B7C1-5510D2BACF92}"/>
            </c:ext>
          </c:extLst>
        </c:ser>
        <c:ser>
          <c:idx val="14"/>
          <c:order val="14"/>
          <c:tx>
            <c:v>20-1250-S3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'Fuerstenau 2_anode,cathode'!$G$34</c:f>
              <c:numCache>
                <c:formatCode>0.0</c:formatCode>
                <c:ptCount val="1"/>
                <c:pt idx="0">
                  <c:v>69.786877219695995</c:v>
                </c:pt>
              </c:numCache>
            </c:numRef>
          </c:xVal>
          <c:yVal>
            <c:numRef>
              <c:f>'Fuerstenau 2_anode,cathode'!$G$37</c:f>
              <c:numCache>
                <c:formatCode>0.0</c:formatCode>
                <c:ptCount val="1"/>
                <c:pt idx="0">
                  <c:v>69.327384017292545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81AE-4241-B7C1-5510D2BACF92}"/>
            </c:ext>
          </c:extLst>
        </c:ser>
        <c:ser>
          <c:idx val="15"/>
          <c:order val="15"/>
          <c:tx>
            <c:v>20-1500-S3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2_anode,cathode'!$H$34</c:f>
              <c:numCache>
                <c:formatCode>0.0</c:formatCode>
                <c:ptCount val="1"/>
                <c:pt idx="0">
                  <c:v>86.067561803519766</c:v>
                </c:pt>
              </c:numCache>
            </c:numRef>
          </c:xVal>
          <c:yVal>
            <c:numRef>
              <c:f>'Fuerstenau 2_anode,cathode'!$H$37</c:f>
              <c:numCache>
                <c:formatCode>0.0</c:formatCode>
                <c:ptCount val="1"/>
                <c:pt idx="0">
                  <c:v>68.718843092313378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81AE-4241-B7C1-5510D2BACF92}"/>
            </c:ext>
          </c:extLst>
        </c:ser>
        <c:ser>
          <c:idx val="16"/>
          <c:order val="16"/>
          <c:tx>
            <c:v>20-1750-S3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2_anode,cathode'!$I$34</c:f>
              <c:numCache>
                <c:formatCode>0.0</c:formatCode>
                <c:ptCount val="1"/>
                <c:pt idx="0">
                  <c:v>90.102427427622544</c:v>
                </c:pt>
              </c:numCache>
            </c:numRef>
          </c:xVal>
          <c:yVal>
            <c:numRef>
              <c:f>'Fuerstenau 2_anode,cathode'!$I$37</c:f>
              <c:numCache>
                <c:formatCode>0.0</c:formatCode>
                <c:ptCount val="1"/>
                <c:pt idx="0">
                  <c:v>74.059411173129547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1AE-4241-B7C1-5510D2BACF92}"/>
            </c:ext>
          </c:extLst>
        </c:ser>
        <c:ser>
          <c:idx val="17"/>
          <c:order val="17"/>
          <c:tx>
            <c:v>20-2000-S3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2_anode,cathode'!$J$34</c:f>
              <c:numCache>
                <c:formatCode>0.0</c:formatCode>
                <c:ptCount val="1"/>
                <c:pt idx="0">
                  <c:v>95.247368337108284</c:v>
                </c:pt>
              </c:numCache>
            </c:numRef>
          </c:xVal>
          <c:yVal>
            <c:numRef>
              <c:f>'Fuerstenau 2_anode,cathode'!$J$37</c:f>
              <c:numCache>
                <c:formatCode>0.0</c:formatCode>
                <c:ptCount val="1"/>
                <c:pt idx="0">
                  <c:v>72.724147073513493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81AE-4241-B7C1-5510D2BACF92}"/>
            </c:ext>
          </c:extLst>
        </c:ser>
        <c:ser>
          <c:idx val="18"/>
          <c:order val="18"/>
          <c:tx>
            <c:v>20-2250-S3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'Fuerstenau 2_anode,cathode'!$K$34</c:f>
              <c:numCache>
                <c:formatCode>0.0</c:formatCode>
                <c:ptCount val="1"/>
                <c:pt idx="0">
                  <c:v>94.234521271954421</c:v>
                </c:pt>
              </c:numCache>
            </c:numRef>
          </c:xVal>
          <c:yVal>
            <c:numRef>
              <c:f>'Fuerstenau 2_anode,cathode'!$K$37</c:f>
              <c:numCache>
                <c:formatCode>0.0</c:formatCode>
                <c:ptCount val="1"/>
                <c:pt idx="0">
                  <c:v>64.896336341645437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81AE-4241-B7C1-5510D2BACF92}"/>
            </c:ext>
          </c:extLst>
        </c:ser>
        <c:ser>
          <c:idx val="19"/>
          <c:order val="19"/>
          <c:tx>
            <c:v>30-1500-S3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'Fuerstenau 2_anode,cathode'!$L$34</c:f>
              <c:numCache>
                <c:formatCode>0.0</c:formatCode>
                <c:ptCount val="1"/>
                <c:pt idx="0">
                  <c:v>80.290233114201428</c:v>
                </c:pt>
              </c:numCache>
            </c:numRef>
          </c:xVal>
          <c:yVal>
            <c:numRef>
              <c:f>'Fuerstenau 2_anode,cathode'!$L$37</c:f>
              <c:numCache>
                <c:formatCode>0.0</c:formatCode>
                <c:ptCount val="1"/>
                <c:pt idx="0">
                  <c:v>77.579287359617055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81AE-4241-B7C1-5510D2BACF92}"/>
            </c:ext>
          </c:extLst>
        </c:ser>
        <c:ser>
          <c:idx val="20"/>
          <c:order val="20"/>
          <c:tx>
            <c:v>30-1750-S3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'Fuerstenau 2_anode,cathode'!$M$34</c:f>
              <c:numCache>
                <c:formatCode>0.0</c:formatCode>
                <c:ptCount val="1"/>
                <c:pt idx="0">
                  <c:v>88.949832572975382</c:v>
                </c:pt>
              </c:numCache>
            </c:numRef>
          </c:xVal>
          <c:yVal>
            <c:numRef>
              <c:f>'Fuerstenau 2_anode,cathode'!$M$37</c:f>
              <c:numCache>
                <c:formatCode>0.0</c:formatCode>
                <c:ptCount val="1"/>
                <c:pt idx="0">
                  <c:v>82.155376949466003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81AE-4241-B7C1-5510D2BACF92}"/>
            </c:ext>
          </c:extLst>
        </c:ser>
        <c:ser>
          <c:idx val="21"/>
          <c:order val="21"/>
          <c:tx>
            <c:v>30-2000-S3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'Fuerstenau 2_anode,cathode'!$N$34</c:f>
              <c:numCache>
                <c:formatCode>0.0</c:formatCode>
                <c:ptCount val="1"/>
                <c:pt idx="0">
                  <c:v>93.174734619133574</c:v>
                </c:pt>
              </c:numCache>
            </c:numRef>
          </c:xVal>
          <c:yVal>
            <c:numRef>
              <c:f>'Fuerstenau 2_anode,cathode'!$N$37</c:f>
              <c:numCache>
                <c:formatCode>0.0</c:formatCode>
                <c:ptCount val="1"/>
                <c:pt idx="0">
                  <c:v>79.446839105870694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81AE-4241-B7C1-5510D2BAC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080143"/>
        <c:axId val="1277085551"/>
      </c:scatterChart>
      <c:valAx>
        <c:axId val="1277080143"/>
        <c:scaling>
          <c:orientation val="minMax"/>
          <c:max val="100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i="1"/>
                  <a:t>R</a:t>
                </a:r>
                <a:r>
                  <a:rPr lang="de-DE" i="1" baseline="-25000"/>
                  <a:t>A,A</a:t>
                </a:r>
                <a:r>
                  <a:rPr lang="de-DE"/>
                  <a:t> in % (Anode into anode product)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77085551"/>
        <c:crosses val="autoZero"/>
        <c:crossBetween val="midCat"/>
      </c:valAx>
      <c:valAx>
        <c:axId val="1277085551"/>
        <c:scaling>
          <c:orientation val="minMax"/>
          <c:max val="10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i="1"/>
                  <a:t>c</a:t>
                </a:r>
                <a:r>
                  <a:rPr lang="de-DE" i="1" baseline="-25000"/>
                  <a:t>A,A</a:t>
                </a:r>
                <a:r>
                  <a:rPr lang="de-DE" baseline="0"/>
                  <a:t> </a:t>
                </a:r>
                <a:r>
                  <a:rPr lang="de-DE"/>
                  <a:t>in % </a:t>
                </a:r>
              </a:p>
              <a:p>
                <a:pPr>
                  <a:defRPr/>
                </a:pPr>
                <a:r>
                  <a:rPr lang="de-DE"/>
                  <a:t>(Anode in anode product)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2770801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5</xdr:row>
      <xdr:rowOff>114300</xdr:rowOff>
    </xdr:from>
    <xdr:to>
      <xdr:col>5</xdr:col>
      <xdr:colOff>398690</xdr:colOff>
      <xdr:row>7</xdr:row>
      <xdr:rowOff>70213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C0206C7-4FB3-412B-A297-81296E63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028700"/>
          <a:ext cx="1008290" cy="32738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119743</xdr:colOff>
      <xdr:row>49</xdr:row>
      <xdr:rowOff>152400</xdr:rowOff>
    </xdr:from>
    <xdr:to>
      <xdr:col>7</xdr:col>
      <xdr:colOff>522514</xdr:colOff>
      <xdr:row>70</xdr:row>
      <xdr:rowOff>161925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3BBC90E5-C5F1-4A39-B4B4-1D5A8A5B3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323850</xdr:colOff>
      <xdr:row>50</xdr:row>
      <xdr:rowOff>0</xdr:rowOff>
    </xdr:from>
    <xdr:to>
      <xdr:col>15</xdr:col>
      <xdr:colOff>704850</xdr:colOff>
      <xdr:row>71</xdr:row>
      <xdr:rowOff>9525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8F2EAE02-FC44-4894-8118-7323E9A8A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45</xdr:row>
      <xdr:rowOff>0</xdr:rowOff>
    </xdr:from>
    <xdr:to>
      <xdr:col>13</xdr:col>
      <xdr:colOff>712470</xdr:colOff>
      <xdr:row>80</xdr:row>
      <xdr:rowOff>81643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4A4D19F-B334-47C6-AE03-8D6CABE1C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670560</xdr:colOff>
      <xdr:row>44</xdr:row>
      <xdr:rowOff>152400</xdr:rowOff>
    </xdr:from>
    <xdr:to>
      <xdr:col>28</xdr:col>
      <xdr:colOff>163830</xdr:colOff>
      <xdr:row>80</xdr:row>
      <xdr:rowOff>51163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82B2345E-FBF7-4E7F-85A4-D975D4A88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221673</xdr:colOff>
      <xdr:row>4</xdr:row>
      <xdr:rowOff>0</xdr:rowOff>
    </xdr:from>
    <xdr:to>
      <xdr:col>3</xdr:col>
      <xdr:colOff>427413</xdr:colOff>
      <xdr:row>6</xdr:row>
      <xdr:rowOff>15240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BAFF8D30-B68D-46AA-B57B-C012E8FF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9564" y="720436"/>
          <a:ext cx="995449" cy="375459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beitsgruppen/Aufbereitung/greenBatt/Versuche/Einfluss%20UG-Rost%20und%20TRM%20RPM/Auswertung%20Rost%20+%20TRM%20RPM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y"/>
      <sheetName val="PSD1"/>
      <sheetName val="PSD BM1"/>
      <sheetName val="PSD2"/>
      <sheetName val="PSD1+2"/>
      <sheetName val="SVD1"/>
      <sheetName val="SVD1 q+Rc"/>
      <sheetName val="SVD1 Products"/>
      <sheetName val="SVD2"/>
      <sheetName val="SVD2 q+Rc"/>
      <sheetName val="SVD2 Products"/>
      <sheetName val="SVD2 Fuerstenau"/>
      <sheetName val="PSD BM2"/>
      <sheetName val="BM1 ICP"/>
      <sheetName val="BM1+2 ICP"/>
      <sheetName val="Rc BM1"/>
      <sheetName val="Rc BM2"/>
      <sheetName val="Rc BM1+2"/>
      <sheetName val="BM2 ICP+PSD"/>
      <sheetName val="BM2 Rc+PSD"/>
      <sheetName val="Rc C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6">
          <cell r="R56">
            <v>59.116102936238583</v>
          </cell>
          <cell r="S56">
            <v>57.498075282909532</v>
          </cell>
          <cell r="T56">
            <v>53.469909922216999</v>
          </cell>
          <cell r="U56">
            <v>49.799475235166945</v>
          </cell>
          <cell r="V56">
            <v>50.389867521614008</v>
          </cell>
          <cell r="W56">
            <v>52.823776068653196</v>
          </cell>
          <cell r="X56">
            <v>48.156036941172324</v>
          </cell>
          <cell r="Y56">
            <v>51.951738080342828</v>
          </cell>
          <cell r="Z56">
            <v>50.234127373616225</v>
          </cell>
          <cell r="AA56">
            <v>51.439252702061445</v>
          </cell>
          <cell r="AB56">
            <v>48.721050551567195</v>
          </cell>
          <cell r="AE56">
            <v>6.6622923126819984</v>
          </cell>
          <cell r="AF56">
            <v>5.1863944532969839</v>
          </cell>
          <cell r="AG56">
            <v>6.1257990677135297</v>
          </cell>
          <cell r="AH56">
            <v>6.9488118946521382</v>
          </cell>
          <cell r="AI56">
            <v>0.77746442083881107</v>
          </cell>
          <cell r="AJ56">
            <v>4.7917957488499994</v>
          </cell>
          <cell r="AK56">
            <v>9.7543763288215146</v>
          </cell>
          <cell r="AL56">
            <v>10.339602446791375</v>
          </cell>
          <cell r="AM56">
            <v>3.6686213446228493</v>
          </cell>
          <cell r="AN56">
            <v>4.4198786335070537</v>
          </cell>
          <cell r="AO56">
            <v>2.3574141879308357</v>
          </cell>
          <cell r="AS56">
            <v>9.6269756905609611</v>
          </cell>
          <cell r="AT56">
            <v>2.6906915436415915</v>
          </cell>
          <cell r="AU56">
            <v>3.951353345574887</v>
          </cell>
          <cell r="AV56">
            <v>6.7683755187303163</v>
          </cell>
          <cell r="AW56">
            <v>0.4097561848770539</v>
          </cell>
          <cell r="AX56">
            <v>6.4467406486720336</v>
          </cell>
          <cell r="AY56">
            <v>5.3556687444464046</v>
          </cell>
          <cell r="AZ56">
            <v>6.329956778139838</v>
          </cell>
          <cell r="BA56">
            <v>2.464485488931075</v>
          </cell>
          <cell r="BB56">
            <v>3.2230769137997797</v>
          </cell>
          <cell r="BC56">
            <v>2.6042863357421382</v>
          </cell>
        </row>
        <row r="77">
          <cell r="R77">
            <v>86.841905100507574</v>
          </cell>
          <cell r="S77">
            <v>80.160369469911998</v>
          </cell>
          <cell r="T77">
            <v>85.449115571122192</v>
          </cell>
          <cell r="U77">
            <v>75.901432021073433</v>
          </cell>
          <cell r="V77">
            <v>72.086760828146552</v>
          </cell>
          <cell r="W77">
            <v>79.789944518713369</v>
          </cell>
          <cell r="X77">
            <v>75.95679562449611</v>
          </cell>
          <cell r="Y77">
            <v>79.253391530042236</v>
          </cell>
          <cell r="Z77">
            <v>78.912225528325379</v>
          </cell>
          <cell r="AA77">
            <v>79.894130815489305</v>
          </cell>
          <cell r="AB77">
            <v>82.172420673406165</v>
          </cell>
          <cell r="AE77">
            <v>3.0659235762581432</v>
          </cell>
          <cell r="AF77">
            <v>4.2421784861873846</v>
          </cell>
          <cell r="AG77">
            <v>5.2816790815147954</v>
          </cell>
          <cell r="AH77">
            <v>3.3421849409055966</v>
          </cell>
          <cell r="AI77">
            <v>1.2242899656756805</v>
          </cell>
          <cell r="AJ77">
            <v>4.5439420586887849</v>
          </cell>
          <cell r="AK77">
            <v>2.7816131427442912</v>
          </cell>
          <cell r="AL77">
            <v>11.986883499108274</v>
          </cell>
          <cell r="AM77">
            <v>1.4973453265599233</v>
          </cell>
          <cell r="AN77">
            <v>2.6661129317337213</v>
          </cell>
          <cell r="AO77">
            <v>3.2889614700891201</v>
          </cell>
          <cell r="AS77">
            <v>3.9388257965023854</v>
          </cell>
          <cell r="AT77">
            <v>2.9279795939902016</v>
          </cell>
          <cell r="AU77">
            <v>4.267258189100545</v>
          </cell>
          <cell r="AV77">
            <v>3.2961146183336751</v>
          </cell>
          <cell r="AW77">
            <v>0.75291125893852495</v>
          </cell>
          <cell r="AX77">
            <v>2.5968735903891798</v>
          </cell>
          <cell r="AY77">
            <v>2.9729702617915166</v>
          </cell>
          <cell r="AZ77">
            <v>6.3298747611886625</v>
          </cell>
          <cell r="BA77">
            <v>2.7569249932841728</v>
          </cell>
          <cell r="BB77">
            <v>1.5967988897261307</v>
          </cell>
          <cell r="BC77">
            <v>2.6280488101619284</v>
          </cell>
        </row>
        <row r="174">
          <cell r="R174">
            <v>70.950291208369137</v>
          </cell>
          <cell r="S174">
            <v>69.625048700236803</v>
          </cell>
          <cell r="T174">
            <v>52.549990709565257</v>
          </cell>
          <cell r="U174">
            <v>65.544934825790875</v>
          </cell>
          <cell r="V174">
            <v>64.496081965960343</v>
          </cell>
          <cell r="W174">
            <v>68.00356117670583</v>
          </cell>
          <cell r="X174">
            <v>63.103321512771096</v>
          </cell>
          <cell r="Y174">
            <v>52.880391974306576</v>
          </cell>
          <cell r="Z174">
            <v>69.835095564676934</v>
          </cell>
          <cell r="AA174">
            <v>71.986764710473935</v>
          </cell>
          <cell r="AB174">
            <v>66.084172552489051</v>
          </cell>
          <cell r="AE174">
            <v>1.4183209279851496</v>
          </cell>
          <cell r="AF174">
            <v>1.4725364725800603</v>
          </cell>
          <cell r="AG174">
            <v>8.1311007984950336</v>
          </cell>
          <cell r="AH174">
            <v>5.1231166439727005</v>
          </cell>
          <cell r="AI174">
            <v>1.8669370284418889</v>
          </cell>
          <cell r="AJ174">
            <v>1.5967927626381453</v>
          </cell>
          <cell r="AK174">
            <v>5.2151671443594481</v>
          </cell>
          <cell r="AL174">
            <v>3.7000641054541106</v>
          </cell>
          <cell r="AM174">
            <v>2.1016618297371537</v>
          </cell>
          <cell r="AN174">
            <v>1.7874712358355396</v>
          </cell>
          <cell r="AO174">
            <v>3.6767346719558915</v>
          </cell>
          <cell r="AS174">
            <v>1.6707438500615837</v>
          </cell>
          <cell r="AT174">
            <v>0.90008833046985615</v>
          </cell>
          <cell r="AU174">
            <v>6.193851654966771</v>
          </cell>
          <cell r="AV174">
            <v>3.2237304625160448</v>
          </cell>
          <cell r="AW174">
            <v>1.5652490475237784</v>
          </cell>
          <cell r="AX174">
            <v>2.0370544710068685</v>
          </cell>
          <cell r="AY174">
            <v>3.8180036910781681</v>
          </cell>
          <cell r="AZ174">
            <v>4.7506102173650788</v>
          </cell>
          <cell r="BA174">
            <v>1.2375650058755383</v>
          </cell>
          <cell r="BB174">
            <v>1.1594629275867447</v>
          </cell>
          <cell r="BC174">
            <v>3.2425451099738893</v>
          </cell>
        </row>
        <row r="182">
          <cell r="R182">
            <v>96.003898177946326</v>
          </cell>
          <cell r="S182">
            <v>96.487571809061947</v>
          </cell>
          <cell r="T182">
            <v>98.429096845147001</v>
          </cell>
          <cell r="U182">
            <v>89.759674653818152</v>
          </cell>
          <cell r="V182">
            <v>94.185032728393253</v>
          </cell>
          <cell r="W182">
            <v>97.765421791940625</v>
          </cell>
          <cell r="X182">
            <v>98.47172907126388</v>
          </cell>
          <cell r="Y182">
            <v>97.892819202979638</v>
          </cell>
          <cell r="Z182">
            <v>95.403645410597065</v>
          </cell>
          <cell r="AA182">
            <v>97.987387101319314</v>
          </cell>
          <cell r="AB182">
            <v>98.673174236619786</v>
          </cell>
          <cell r="AE182">
            <v>0.94903459550266689</v>
          </cell>
          <cell r="AF182">
            <v>0.89722191291239994</v>
          </cell>
          <cell r="AG182">
            <v>0.45153324900228142</v>
          </cell>
          <cell r="AH182">
            <v>0.7799614933811938</v>
          </cell>
          <cell r="AI182">
            <v>0.65086667402145792</v>
          </cell>
          <cell r="AJ182">
            <v>0.52547521232941108</v>
          </cell>
          <cell r="AK182">
            <v>0.79731046661272842</v>
          </cell>
          <cell r="AL182">
            <v>0.62391163995442867</v>
          </cell>
          <cell r="AM182">
            <v>0.52682781095870723</v>
          </cell>
          <cell r="AN182">
            <v>0.1472143151422074</v>
          </cell>
          <cell r="AO182">
            <v>0.47893314340358017</v>
          </cell>
          <cell r="AS182">
            <v>0.54810637600991186</v>
          </cell>
          <cell r="AT182">
            <v>0.52959727077031005</v>
          </cell>
          <cell r="AU182">
            <v>0.56287308480345644</v>
          </cell>
          <cell r="AV182">
            <v>1.1358051693673588</v>
          </cell>
          <cell r="AW182">
            <v>0.65715356875838893</v>
          </cell>
          <cell r="AX182">
            <v>0.40346564368431359</v>
          </cell>
          <cell r="AY182">
            <v>0.89953300510478584</v>
          </cell>
          <cell r="AZ182">
            <v>0.99606968590926215</v>
          </cell>
          <cell r="BA182">
            <v>1.0057986566881425</v>
          </cell>
          <cell r="BB182">
            <v>0.26265642993612914</v>
          </cell>
          <cell r="BC182">
            <v>0.80223559944577971</v>
          </cell>
        </row>
        <row r="195">
          <cell r="R195">
            <v>77.760921460365523</v>
          </cell>
          <cell r="S195">
            <v>74.657145660317312</v>
          </cell>
          <cell r="T195">
            <v>63.071514969731538</v>
          </cell>
          <cell r="U195">
            <v>69.327384017292545</v>
          </cell>
          <cell r="V195">
            <v>68.718843092313378</v>
          </cell>
          <cell r="W195">
            <v>74.059411173129547</v>
          </cell>
          <cell r="X195">
            <v>72.724147073513493</v>
          </cell>
          <cell r="Y195">
            <v>64.896336341645437</v>
          </cell>
          <cell r="Z195">
            <v>77.579287359617055</v>
          </cell>
          <cell r="AA195">
            <v>82.155376949466003</v>
          </cell>
          <cell r="AB195">
            <v>79.446839105870694</v>
          </cell>
          <cell r="AE195">
            <v>1.9032531171480542</v>
          </cell>
          <cell r="AF195">
            <v>0.53404837375214242</v>
          </cell>
          <cell r="AG195">
            <v>9.0506552368141016</v>
          </cell>
          <cell r="AH195">
            <v>5.5388377617859419</v>
          </cell>
          <cell r="AI195">
            <v>2.2633291274414944</v>
          </cell>
          <cell r="AJ195">
            <v>0.74120508663727946</v>
          </cell>
          <cell r="AK195">
            <v>1.6240734899962206</v>
          </cell>
          <cell r="AL195">
            <v>3.8811501548345291</v>
          </cell>
          <cell r="AM195">
            <v>3.1333414136711042</v>
          </cell>
          <cell r="AN195">
            <v>2.7440972660886871</v>
          </cell>
          <cell r="AO195">
            <v>3.0290962647701889</v>
          </cell>
          <cell r="AS195">
            <v>1.6243244412738136</v>
          </cell>
          <cell r="AT195">
            <v>0.64978213857190781</v>
          </cell>
          <cell r="AU195">
            <v>6.6337536791990743</v>
          </cell>
          <cell r="AV195">
            <v>3.4750898907090146</v>
          </cell>
          <cell r="AW195">
            <v>1.6095683129819349</v>
          </cell>
          <cell r="AX195">
            <v>0.90476104943883229</v>
          </cell>
          <cell r="AY195">
            <v>2.4272646811568137</v>
          </cell>
          <cell r="AZ195">
            <v>5.4089484197706668</v>
          </cell>
          <cell r="BA195">
            <v>3.3130275200839492</v>
          </cell>
          <cell r="BB195">
            <v>1.6693568752678374</v>
          </cell>
          <cell r="BC195">
            <v>3.6056196271687924</v>
          </cell>
        </row>
        <row r="203">
          <cell r="R203">
            <v>76.30175645262068</v>
          </cell>
          <cell r="S203">
            <v>85.305683760271435</v>
          </cell>
          <cell r="T203">
            <v>90.775023992833397</v>
          </cell>
          <cell r="U203">
            <v>69.786877219695995</v>
          </cell>
          <cell r="V203">
            <v>86.067561803519766</v>
          </cell>
          <cell r="W203">
            <v>90.102427427622544</v>
          </cell>
          <cell r="X203">
            <v>95.247368337108284</v>
          </cell>
          <cell r="Y203">
            <v>94.234521271954421</v>
          </cell>
          <cell r="Z203">
            <v>80.290233114201428</v>
          </cell>
          <cell r="AA203">
            <v>88.949832572975382</v>
          </cell>
          <cell r="AB203">
            <v>93.174734619133574</v>
          </cell>
          <cell r="AE203">
            <v>1.3833104265234084</v>
          </cell>
          <cell r="AF203">
            <v>2.984226658497974</v>
          </cell>
          <cell r="AG203">
            <v>6.3225038474707844</v>
          </cell>
          <cell r="AH203">
            <v>2.2640994020620155</v>
          </cell>
          <cell r="AI203">
            <v>1.2769666528952115</v>
          </cell>
          <cell r="AJ203">
            <v>0.83844167305954898</v>
          </cell>
          <cell r="AK203">
            <v>0.63292525265296717</v>
          </cell>
          <cell r="AL203">
            <v>0.54221357964672734</v>
          </cell>
          <cell r="AM203">
            <v>1.9240869272812944</v>
          </cell>
          <cell r="AN203">
            <v>0.70793192502719648</v>
          </cell>
          <cell r="AO203">
            <v>2.1277951610000088</v>
          </cell>
          <cell r="AS203">
            <v>2.4572904693928166</v>
          </cell>
          <cell r="AT203">
            <v>3.308921825613524</v>
          </cell>
          <cell r="AU203">
            <v>3.9114615701257662</v>
          </cell>
          <cell r="AV203">
            <v>2.072526744370748</v>
          </cell>
          <cell r="AW203">
            <v>1.692253438974447</v>
          </cell>
          <cell r="AX203">
            <v>1.1346073496806923</v>
          </cell>
          <cell r="AY203">
            <v>0.75017805148240768</v>
          </cell>
          <cell r="AZ203">
            <v>0.5618588185433282</v>
          </cell>
          <cell r="BA203">
            <v>2.7203899551875566</v>
          </cell>
          <cell r="BB203">
            <v>0.5492846094426227</v>
          </cell>
          <cell r="BC203">
            <v>1.5006752169319952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5CEB-32C5-4C60-B6BD-218C4665CCB8}">
  <dimension ref="B1:BJ47"/>
  <sheetViews>
    <sheetView topLeftCell="A31" zoomScale="55" zoomScaleNormal="55" workbookViewId="0">
      <selection activeCell="U52" sqref="U52"/>
    </sheetView>
  </sheetViews>
  <sheetFormatPr baseColWidth="10" defaultColWidth="11.44140625" defaultRowHeight="13.8" x14ac:dyDescent="0.25"/>
  <cols>
    <col min="1" max="1" width="11.44140625" style="1"/>
    <col min="2" max="2" width="17" style="1" customWidth="1"/>
    <col min="3" max="7" width="11.44140625" style="1"/>
    <col min="8" max="8" width="14.44140625" style="1" bestFit="1" customWidth="1"/>
    <col min="9" max="14" width="11.44140625" style="1"/>
    <col min="15" max="15" width="17.33203125" style="1" bestFit="1" customWidth="1"/>
    <col min="16" max="27" width="11.44140625" style="1"/>
    <col min="28" max="28" width="17.33203125" style="1" bestFit="1" customWidth="1"/>
    <col min="29" max="16384" width="11.44140625" style="1"/>
  </cols>
  <sheetData>
    <row r="1" spans="2:62" ht="14.4" thickBot="1" x14ac:dyDescent="0.3"/>
    <row r="2" spans="2:62" s="4" customFormat="1" ht="14.4" customHeight="1" thickBot="1" x14ac:dyDescent="0.35">
      <c r="B2" s="85" t="s">
        <v>3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</row>
    <row r="3" spans="2:62" x14ac:dyDescent="0.25"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</row>
    <row r="4" spans="2:62" s="5" customFormat="1" ht="14.25" customHeight="1" x14ac:dyDescent="0.25">
      <c r="B4" s="88" t="s">
        <v>6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</row>
    <row r="6" spans="2:62" ht="14.4" x14ac:dyDescent="0.3">
      <c r="B6" s="19"/>
      <c r="C6" s="19"/>
      <c r="D6" s="19"/>
      <c r="E6" s="19"/>
      <c r="F6" s="19"/>
      <c r="G6"/>
      <c r="H6" s="19"/>
      <c r="I6" s="19"/>
      <c r="J6" s="19"/>
      <c r="K6" s="19"/>
      <c r="L6" s="19"/>
      <c r="M6" s="19"/>
      <c r="N6" s="19"/>
    </row>
    <row r="7" spans="2:62" x14ac:dyDescent="0.25">
      <c r="B7" s="17" t="s">
        <v>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2:62" x14ac:dyDescent="0.25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2:62" x14ac:dyDescent="0.25">
      <c r="B9" s="1" t="s">
        <v>4</v>
      </c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2:62" ht="15.6" x14ac:dyDescent="0.35">
      <c r="B10" s="28" t="s">
        <v>16</v>
      </c>
      <c r="C10" s="18" t="s">
        <v>5</v>
      </c>
      <c r="D10" s="17" t="s">
        <v>8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2:62" ht="15.6" x14ac:dyDescent="0.35">
      <c r="B11" s="28" t="s">
        <v>17</v>
      </c>
      <c r="C11" s="18" t="s">
        <v>5</v>
      </c>
      <c r="D11" s="17" t="s">
        <v>9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2:62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2:62" ht="14.4" thickBot="1" x14ac:dyDescent="0.3"/>
    <row r="14" spans="2:62" ht="28.8" customHeight="1" thickBot="1" x14ac:dyDescent="0.3">
      <c r="B14" s="89" t="s">
        <v>10</v>
      </c>
      <c r="C14" s="90"/>
      <c r="D14" s="90"/>
      <c r="E14" s="91"/>
      <c r="F14" s="38"/>
      <c r="H14" s="89" t="s">
        <v>22</v>
      </c>
      <c r="I14" s="90"/>
      <c r="J14" s="90"/>
      <c r="K14" s="91"/>
    </row>
    <row r="15" spans="2:62" ht="14.4" thickBot="1" x14ac:dyDescent="0.3">
      <c r="B15" s="102"/>
      <c r="C15" s="102"/>
      <c r="D15" s="102"/>
      <c r="E15" s="102"/>
      <c r="F15" s="38"/>
      <c r="H15" s="102"/>
      <c r="I15" s="102"/>
      <c r="J15" s="102"/>
      <c r="K15" s="102"/>
    </row>
    <row r="16" spans="2:62" ht="14.4" thickBot="1" x14ac:dyDescent="0.3">
      <c r="C16" s="92" t="s">
        <v>59</v>
      </c>
      <c r="D16" s="93"/>
      <c r="E16" s="94"/>
      <c r="I16" s="92" t="s">
        <v>59</v>
      </c>
      <c r="J16" s="93"/>
      <c r="K16" s="94"/>
    </row>
    <row r="17" spans="2:11" ht="14.4" thickBot="1" x14ac:dyDescent="0.3">
      <c r="B17" s="23"/>
      <c r="C17" s="35">
        <v>10</v>
      </c>
      <c r="D17" s="36">
        <v>20</v>
      </c>
      <c r="E17" s="37">
        <v>30</v>
      </c>
      <c r="H17" s="23"/>
      <c r="I17" s="35">
        <v>10</v>
      </c>
      <c r="J17" s="36">
        <v>20</v>
      </c>
      <c r="K17" s="37">
        <v>30</v>
      </c>
    </row>
    <row r="18" spans="2:11" ht="15" customHeight="1" thickBot="1" x14ac:dyDescent="0.3">
      <c r="B18" s="24" t="s">
        <v>11</v>
      </c>
      <c r="C18" s="92" t="s">
        <v>21</v>
      </c>
      <c r="D18" s="93"/>
      <c r="E18" s="94"/>
      <c r="H18" s="24" t="s">
        <v>11</v>
      </c>
      <c r="I18" s="92" t="s">
        <v>21</v>
      </c>
      <c r="J18" s="93"/>
      <c r="K18" s="94"/>
    </row>
    <row r="19" spans="2:11" x14ac:dyDescent="0.25">
      <c r="B19" s="25" t="s">
        <v>18</v>
      </c>
      <c r="C19" s="11">
        <v>1.0007450722406934</v>
      </c>
      <c r="D19" s="2">
        <v>1.0403581913858808</v>
      </c>
      <c r="E19" s="3">
        <v>0.32315819180370497</v>
      </c>
      <c r="H19" s="25" t="s">
        <v>18</v>
      </c>
      <c r="I19" s="11">
        <v>16.856519480119228</v>
      </c>
      <c r="J19" s="2">
        <v>15.073800761837628</v>
      </c>
      <c r="K19" s="3">
        <v>14.09866829487653</v>
      </c>
    </row>
    <row r="20" spans="2:11" x14ac:dyDescent="0.25">
      <c r="B20" s="26" t="s">
        <v>15</v>
      </c>
      <c r="C20" s="10">
        <v>6.2613429161945868</v>
      </c>
      <c r="D20" s="6">
        <v>2.5680631506350591</v>
      </c>
      <c r="E20" s="7">
        <v>2.7331179556214558</v>
      </c>
      <c r="H20" s="26" t="s">
        <v>15</v>
      </c>
      <c r="I20" s="10">
        <v>3.5050745694154286</v>
      </c>
      <c r="J20" s="6">
        <v>5.8094980030893764</v>
      </c>
      <c r="K20" s="7">
        <v>5.3487134209625395</v>
      </c>
    </row>
    <row r="21" spans="2:11" x14ac:dyDescent="0.25">
      <c r="B21" s="26" t="s">
        <v>14</v>
      </c>
      <c r="C21" s="10">
        <v>0.29504080351537976</v>
      </c>
      <c r="D21" s="6">
        <v>0.18656539649908851</v>
      </c>
      <c r="E21" s="7">
        <v>0</v>
      </c>
      <c r="H21" s="26" t="s">
        <v>14</v>
      </c>
      <c r="I21" s="10">
        <v>72.785020107757092</v>
      </c>
      <c r="J21" s="6">
        <v>60.25901929663253</v>
      </c>
      <c r="K21" s="7">
        <v>64.41265921992489</v>
      </c>
    </row>
    <row r="22" spans="2:11" x14ac:dyDescent="0.25">
      <c r="B22" s="26" t="s">
        <v>19</v>
      </c>
      <c r="C22" s="10">
        <v>1.5898943881697101</v>
      </c>
      <c r="D22" s="6">
        <v>1.7310655895734521</v>
      </c>
      <c r="E22" s="7">
        <v>2.100154616034458</v>
      </c>
      <c r="H22" s="26" t="s">
        <v>19</v>
      </c>
      <c r="I22" s="10">
        <v>3.9690281350618828</v>
      </c>
      <c r="J22" s="6">
        <v>4.3430657920390612</v>
      </c>
      <c r="K22" s="7">
        <v>4.6571937381196298</v>
      </c>
    </row>
    <row r="23" spans="2:11" x14ac:dyDescent="0.25">
      <c r="B23" s="26" t="s">
        <v>20</v>
      </c>
      <c r="C23" s="10">
        <v>80.472698228024868</v>
      </c>
      <c r="D23" s="6">
        <v>85.335902086328815</v>
      </c>
      <c r="E23" s="7">
        <v>77.733305339773281</v>
      </c>
      <c r="H23" s="26" t="s">
        <v>20</v>
      </c>
      <c r="I23" s="10">
        <v>1.0094641882021453</v>
      </c>
      <c r="J23" s="6">
        <v>0.4512909808195088</v>
      </c>
      <c r="K23" s="7">
        <v>0.20399753459463274</v>
      </c>
    </row>
    <row r="24" spans="2:11" x14ac:dyDescent="0.25">
      <c r="B24" s="29" t="s">
        <v>13</v>
      </c>
      <c r="C24" s="30">
        <v>10.380278591854763</v>
      </c>
      <c r="D24" s="31">
        <v>7.9858659891397794</v>
      </c>
      <c r="E24" s="32">
        <v>17.110263896767101</v>
      </c>
      <c r="H24" s="29" t="s">
        <v>13</v>
      </c>
      <c r="I24" s="30">
        <v>1.8748935194442062</v>
      </c>
      <c r="J24" s="31">
        <v>2.2855094587418505</v>
      </c>
      <c r="K24" s="32">
        <v>2.2934536495287787</v>
      </c>
    </row>
    <row r="25" spans="2:11" ht="14.4" thickBot="1" x14ac:dyDescent="0.3">
      <c r="B25" s="27" t="s">
        <v>12</v>
      </c>
      <c r="C25" s="12">
        <v>0</v>
      </c>
      <c r="D25" s="8">
        <v>1.1521795964379151</v>
      </c>
      <c r="E25" s="9">
        <v>0</v>
      </c>
      <c r="H25" s="27" t="s">
        <v>12</v>
      </c>
      <c r="I25" s="12">
        <v>0</v>
      </c>
      <c r="J25" s="8">
        <v>11.777815706840045</v>
      </c>
      <c r="K25" s="9">
        <v>8.9853141419930047</v>
      </c>
    </row>
    <row r="26" spans="2:11" ht="14.4" thickBot="1" x14ac:dyDescent="0.3">
      <c r="B26" s="33"/>
      <c r="C26" s="34"/>
      <c r="D26" s="34"/>
      <c r="E26" s="34"/>
      <c r="H26" s="33"/>
      <c r="I26" s="34"/>
      <c r="J26" s="34"/>
      <c r="K26" s="34"/>
    </row>
    <row r="27" spans="2:11" ht="15" customHeight="1" thickBot="1" x14ac:dyDescent="0.3">
      <c r="B27" s="95" t="s">
        <v>0</v>
      </c>
      <c r="C27" s="96"/>
      <c r="D27" s="96"/>
      <c r="E27" s="97"/>
      <c r="H27" s="95" t="s">
        <v>0</v>
      </c>
      <c r="I27" s="96"/>
      <c r="J27" s="96"/>
      <c r="K27" s="97"/>
    </row>
    <row r="28" spans="2:11" ht="14.4" thickBot="1" x14ac:dyDescent="0.3"/>
    <row r="29" spans="2:11" ht="14.4" thickBot="1" x14ac:dyDescent="0.3">
      <c r="B29" s="23"/>
      <c r="C29" s="35">
        <v>10</v>
      </c>
      <c r="D29" s="36">
        <v>20</v>
      </c>
      <c r="E29" s="37">
        <v>30</v>
      </c>
      <c r="H29" s="23"/>
      <c r="I29" s="35">
        <v>10</v>
      </c>
      <c r="J29" s="36">
        <v>20</v>
      </c>
      <c r="K29" s="37">
        <v>30</v>
      </c>
    </row>
    <row r="30" spans="2:11" ht="15" customHeight="1" thickBot="1" x14ac:dyDescent="0.3">
      <c r="B30" s="24" t="s">
        <v>11</v>
      </c>
      <c r="C30" s="92" t="s">
        <v>1</v>
      </c>
      <c r="D30" s="93"/>
      <c r="E30" s="94"/>
      <c r="H30" s="24" t="s">
        <v>11</v>
      </c>
      <c r="I30" s="92" t="s">
        <v>1</v>
      </c>
      <c r="J30" s="93"/>
      <c r="K30" s="94"/>
    </row>
    <row r="31" spans="2:11" x14ac:dyDescent="0.25">
      <c r="B31" s="25" t="s">
        <v>18</v>
      </c>
      <c r="C31" s="11">
        <v>0.50174307623270931</v>
      </c>
      <c r="D31" s="2">
        <v>0.61542901291562579</v>
      </c>
      <c r="E31" s="3">
        <v>0.12498141812158053</v>
      </c>
      <c r="H31" s="25" t="s">
        <v>18</v>
      </c>
      <c r="I31" s="11">
        <v>0.29447215998402854</v>
      </c>
      <c r="J31" s="2">
        <v>2.1876853172198434</v>
      </c>
      <c r="K31" s="3">
        <v>0.40934204517838957</v>
      </c>
    </row>
    <row r="32" spans="2:11" x14ac:dyDescent="0.25">
      <c r="B32" s="26" t="s">
        <v>15</v>
      </c>
      <c r="C32" s="10">
        <v>0.988273236345246</v>
      </c>
      <c r="D32" s="6">
        <v>1.8612106079293846</v>
      </c>
      <c r="E32" s="7">
        <v>0.52256592826434733</v>
      </c>
      <c r="H32" s="26" t="s">
        <v>15</v>
      </c>
      <c r="I32" s="10">
        <v>0.4927802485745123</v>
      </c>
      <c r="J32" s="6">
        <v>3.8423592663359658</v>
      </c>
      <c r="K32" s="7">
        <v>1.4563317641578055</v>
      </c>
    </row>
    <row r="33" spans="2:11" x14ac:dyDescent="0.25">
      <c r="B33" s="26" t="s">
        <v>14</v>
      </c>
      <c r="C33" s="10">
        <v>0.29504080351537976</v>
      </c>
      <c r="D33" s="6">
        <v>0.18656539649908851</v>
      </c>
      <c r="E33" s="7">
        <v>0</v>
      </c>
      <c r="H33" s="26" t="s">
        <v>14</v>
      </c>
      <c r="I33" s="10">
        <v>2.1443286548829121</v>
      </c>
      <c r="J33" s="6">
        <v>11.592636162784785</v>
      </c>
      <c r="K33" s="7">
        <v>0.59362568935290483</v>
      </c>
    </row>
    <row r="34" spans="2:11" x14ac:dyDescent="0.25">
      <c r="B34" s="26" t="s">
        <v>19</v>
      </c>
      <c r="C34" s="10">
        <v>0.33744229823459615</v>
      </c>
      <c r="D34" s="6">
        <v>0.64151843261056496</v>
      </c>
      <c r="E34" s="7">
        <v>0.40602604792120678</v>
      </c>
      <c r="H34" s="26" t="s">
        <v>19</v>
      </c>
      <c r="I34" s="10">
        <v>0.83772857855066096</v>
      </c>
      <c r="J34" s="6">
        <v>4.2354463344411277</v>
      </c>
      <c r="K34" s="7">
        <v>0.26058696989925156</v>
      </c>
    </row>
    <row r="35" spans="2:11" x14ac:dyDescent="0.25">
      <c r="B35" s="26" t="s">
        <v>20</v>
      </c>
      <c r="C35" s="10">
        <v>15.888421783178032</v>
      </c>
      <c r="D35" s="6">
        <v>11.114938913524284</v>
      </c>
      <c r="E35" s="7">
        <v>3.5491330580980218</v>
      </c>
      <c r="H35" s="26" t="s">
        <v>20</v>
      </c>
      <c r="I35" s="10">
        <v>6.9691928632931832E-2</v>
      </c>
      <c r="J35" s="6">
        <v>0.27571377074137693</v>
      </c>
      <c r="K35" s="7">
        <v>0.10061950546635276</v>
      </c>
    </row>
    <row r="36" spans="2:11" x14ac:dyDescent="0.25">
      <c r="B36" s="29" t="s">
        <v>13</v>
      </c>
      <c r="C36" s="30">
        <v>9.6816757974435852</v>
      </c>
      <c r="D36" s="31">
        <v>5.0747321791295654</v>
      </c>
      <c r="E36" s="32">
        <v>2.3691793828442869</v>
      </c>
      <c r="H36" s="29" t="s">
        <v>13</v>
      </c>
      <c r="I36" s="30">
        <v>0.46717521167761289</v>
      </c>
      <c r="J36" s="31">
        <v>0.51281606664281276</v>
      </c>
      <c r="K36" s="32">
        <v>0.11339344702946308</v>
      </c>
    </row>
    <row r="37" spans="2:11" ht="14.4" thickBot="1" x14ac:dyDescent="0.3">
      <c r="B37" s="27" t="s">
        <v>12</v>
      </c>
      <c r="C37" s="12">
        <v>0</v>
      </c>
      <c r="D37" s="8">
        <v>1.1521795964379151</v>
      </c>
      <c r="E37" s="9">
        <v>0</v>
      </c>
      <c r="H37" s="27" t="s">
        <v>12</v>
      </c>
      <c r="I37" s="12">
        <v>0</v>
      </c>
      <c r="J37" s="8">
        <v>10.397253759793994</v>
      </c>
      <c r="K37" s="9">
        <v>2.0244351272622625</v>
      </c>
    </row>
    <row r="38" spans="2:11" ht="14.4" thickBot="1" x14ac:dyDescent="0.3"/>
    <row r="39" spans="2:11" ht="14.4" thickBot="1" x14ac:dyDescent="0.3">
      <c r="B39" s="23"/>
      <c r="C39" s="35">
        <v>10</v>
      </c>
      <c r="D39" s="36">
        <v>20</v>
      </c>
      <c r="E39" s="37">
        <v>30</v>
      </c>
      <c r="H39" s="23"/>
      <c r="I39" s="35">
        <v>10</v>
      </c>
      <c r="J39" s="36">
        <v>20</v>
      </c>
      <c r="K39" s="37">
        <v>30</v>
      </c>
    </row>
    <row r="40" spans="2:11" ht="15" customHeight="1" thickBot="1" x14ac:dyDescent="0.3">
      <c r="B40" s="24" t="s">
        <v>11</v>
      </c>
      <c r="C40" s="92" t="s">
        <v>2</v>
      </c>
      <c r="D40" s="93"/>
      <c r="E40" s="94"/>
      <c r="H40" s="24" t="s">
        <v>11</v>
      </c>
      <c r="I40" s="92" t="s">
        <v>2</v>
      </c>
      <c r="J40" s="93"/>
      <c r="K40" s="94"/>
    </row>
    <row r="41" spans="2:11" x14ac:dyDescent="0.25">
      <c r="B41" s="25" t="s">
        <v>18</v>
      </c>
      <c r="C41" s="11">
        <v>0.44787421250353465</v>
      </c>
      <c r="D41" s="2">
        <v>2.2903689391848774</v>
      </c>
      <c r="E41" s="3">
        <v>0.1061757603893792</v>
      </c>
      <c r="H41" s="25" t="s">
        <v>18</v>
      </c>
      <c r="I41" s="11">
        <v>0.24802160919342953</v>
      </c>
      <c r="J41" s="2">
        <v>2.3679466536596649</v>
      </c>
      <c r="K41" s="3">
        <v>0.34689101066635786</v>
      </c>
    </row>
    <row r="42" spans="2:11" x14ac:dyDescent="0.25">
      <c r="B42" s="26" t="s">
        <v>15</v>
      </c>
      <c r="C42" s="10">
        <v>1.6607937972504114</v>
      </c>
      <c r="D42" s="6">
        <v>2.7452883480025423</v>
      </c>
      <c r="E42" s="7">
        <v>0.95683330917316001</v>
      </c>
      <c r="H42" s="26" t="s">
        <v>15</v>
      </c>
      <c r="I42" s="10">
        <v>0.96398840218561199</v>
      </c>
      <c r="J42" s="6">
        <v>2.4219405909111087</v>
      </c>
      <c r="K42" s="7">
        <v>2.4966137946858549</v>
      </c>
    </row>
    <row r="43" spans="2:11" x14ac:dyDescent="0.25">
      <c r="B43" s="26" t="s">
        <v>14</v>
      </c>
      <c r="C43" s="10">
        <v>0.59008160703075951</v>
      </c>
      <c r="D43" s="6">
        <v>1.0975437527786001</v>
      </c>
      <c r="E43" s="7">
        <v>0</v>
      </c>
      <c r="H43" s="26" t="s">
        <v>14</v>
      </c>
      <c r="I43" s="10">
        <v>1.1926198283570102</v>
      </c>
      <c r="J43" s="6">
        <v>11.776499386324332</v>
      </c>
      <c r="K43" s="7">
        <v>0.40232451323817031</v>
      </c>
    </row>
    <row r="44" spans="2:11" x14ac:dyDescent="0.25">
      <c r="B44" s="26" t="s">
        <v>19</v>
      </c>
      <c r="C44" s="10">
        <v>0.25567999977755917</v>
      </c>
      <c r="D44" s="6">
        <v>0.88716383277968203</v>
      </c>
      <c r="E44" s="7">
        <v>0.37908329310086186</v>
      </c>
      <c r="H44" s="26" t="s">
        <v>19</v>
      </c>
      <c r="I44" s="10">
        <v>0.88074549643763644</v>
      </c>
      <c r="J44" s="6">
        <v>0.93672034320609487</v>
      </c>
      <c r="K44" s="7">
        <v>0.4895025143458529</v>
      </c>
    </row>
    <row r="45" spans="2:11" x14ac:dyDescent="0.25">
      <c r="B45" s="26" t="s">
        <v>20</v>
      </c>
      <c r="C45" s="10">
        <v>11.069217939639799</v>
      </c>
      <c r="D45" s="6">
        <v>6.4171203661754959</v>
      </c>
      <c r="E45" s="7">
        <v>2.4938563602755721</v>
      </c>
      <c r="H45" s="26" t="s">
        <v>20</v>
      </c>
      <c r="I45" s="10">
        <v>0.10482470976613478</v>
      </c>
      <c r="J45" s="6">
        <v>0.48189304307000203</v>
      </c>
      <c r="K45" s="7">
        <v>0.16274309656907529</v>
      </c>
    </row>
    <row r="46" spans="2:11" x14ac:dyDescent="0.25">
      <c r="B46" s="29" t="s">
        <v>13</v>
      </c>
      <c r="C46" s="30">
        <v>14.412236875174058</v>
      </c>
      <c r="D46" s="31">
        <v>11.560876220491952</v>
      </c>
      <c r="E46" s="32">
        <v>4.0814391023080709</v>
      </c>
      <c r="H46" s="29" t="s">
        <v>13</v>
      </c>
      <c r="I46" s="30">
        <v>0.34591013597845222</v>
      </c>
      <c r="J46" s="31">
        <v>0.70981035405066084</v>
      </c>
      <c r="K46" s="32">
        <v>7.6492109840057054E-2</v>
      </c>
    </row>
    <row r="47" spans="2:11" ht="14.4" thickBot="1" x14ac:dyDescent="0.3">
      <c r="B47" s="27" t="s">
        <v>12</v>
      </c>
      <c r="C47" s="12">
        <v>0</v>
      </c>
      <c r="D47" s="8">
        <v>2.7355093884432939</v>
      </c>
      <c r="E47" s="9">
        <v>0</v>
      </c>
      <c r="H47" s="27" t="s">
        <v>12</v>
      </c>
      <c r="I47" s="12">
        <v>0</v>
      </c>
      <c r="J47" s="8">
        <v>9.9613147279425647</v>
      </c>
      <c r="K47" s="9">
        <v>1.2587686982436814</v>
      </c>
    </row>
  </sheetData>
  <mergeCells count="14">
    <mergeCell ref="C40:E40"/>
    <mergeCell ref="B27:E27"/>
    <mergeCell ref="H14:K14"/>
    <mergeCell ref="I18:K18"/>
    <mergeCell ref="I30:K30"/>
    <mergeCell ref="I40:K40"/>
    <mergeCell ref="H27:K27"/>
    <mergeCell ref="C16:E16"/>
    <mergeCell ref="I16:K16"/>
    <mergeCell ref="B2:O2"/>
    <mergeCell ref="B4:O4"/>
    <mergeCell ref="B14:E14"/>
    <mergeCell ref="C18:E18"/>
    <mergeCell ref="C30:E30"/>
  </mergeCells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E6EF-80A6-4709-B574-6F663CB7A007}">
  <dimension ref="A1:AO38"/>
  <sheetViews>
    <sheetView tabSelected="1" zoomScale="25" zoomScaleNormal="25" workbookViewId="0">
      <selection activeCell="P10" sqref="P10"/>
    </sheetView>
  </sheetViews>
  <sheetFormatPr baseColWidth="10" defaultColWidth="11.44140625" defaultRowHeight="13.8" x14ac:dyDescent="0.25"/>
  <cols>
    <col min="1" max="1" width="11.44140625" style="1"/>
    <col min="2" max="2" width="30.33203125" style="1" bestFit="1" customWidth="1"/>
    <col min="3" max="16384" width="11.44140625" style="1"/>
  </cols>
  <sheetData>
    <row r="1" spans="2:41" ht="14.4" customHeight="1" thickBot="1" x14ac:dyDescent="0.3">
      <c r="B1" s="85" t="s">
        <v>53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7"/>
    </row>
    <row r="3" spans="2:41" x14ac:dyDescent="0.25">
      <c r="B3" s="88" t="s">
        <v>6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5" spans="2:41" ht="14.4" x14ac:dyDescent="0.3">
      <c r="B5" s="17" t="s">
        <v>54</v>
      </c>
      <c r="C5"/>
    </row>
    <row r="8" spans="2:41" x14ac:dyDescent="0.25">
      <c r="B8" s="1" t="s">
        <v>4</v>
      </c>
      <c r="E8" s="19"/>
    </row>
    <row r="9" spans="2:41" ht="15.6" x14ac:dyDescent="0.35">
      <c r="B9" s="28" t="s">
        <v>55</v>
      </c>
      <c r="C9" s="18" t="s">
        <v>5</v>
      </c>
      <c r="D9" s="17" t="s">
        <v>57</v>
      </c>
      <c r="E9" s="19"/>
    </row>
    <row r="10" spans="2:41" ht="15.6" x14ac:dyDescent="0.35">
      <c r="B10" s="28" t="s">
        <v>56</v>
      </c>
      <c r="C10" s="18" t="s">
        <v>5</v>
      </c>
      <c r="D10" s="17" t="s">
        <v>58</v>
      </c>
      <c r="E10" s="19"/>
    </row>
    <row r="13" spans="2:41" x14ac:dyDescent="0.25">
      <c r="B13" s="39"/>
      <c r="C13" s="40"/>
    </row>
    <row r="14" spans="2:41" x14ac:dyDescent="0.25">
      <c r="B14" s="39" t="s">
        <v>49</v>
      </c>
      <c r="C14" s="40" t="s">
        <v>50</v>
      </c>
    </row>
    <row r="15" spans="2:41" ht="14.4" thickBot="1" x14ac:dyDescent="0.3"/>
    <row r="16" spans="2:41" ht="14.4" thickBot="1" x14ac:dyDescent="0.3">
      <c r="D16" s="98" t="s">
        <v>23</v>
      </c>
      <c r="E16" s="99"/>
      <c r="F16" s="99"/>
      <c r="G16" s="99"/>
      <c r="H16" s="99"/>
      <c r="I16" s="99"/>
      <c r="J16" s="99"/>
      <c r="K16" s="99"/>
      <c r="L16" s="99"/>
      <c r="M16" s="100"/>
      <c r="N16" s="101"/>
      <c r="Q16" s="98" t="s">
        <v>45</v>
      </c>
      <c r="R16" s="99"/>
      <c r="S16" s="99"/>
      <c r="T16" s="99"/>
      <c r="U16" s="99"/>
      <c r="V16" s="99"/>
      <c r="W16" s="99"/>
      <c r="X16" s="99"/>
      <c r="Y16" s="99"/>
      <c r="Z16" s="100"/>
      <c r="AA16" s="101"/>
      <c r="AE16" s="98" t="s">
        <v>46</v>
      </c>
      <c r="AF16" s="99"/>
      <c r="AG16" s="99"/>
      <c r="AH16" s="99"/>
      <c r="AI16" s="99"/>
      <c r="AJ16" s="99"/>
      <c r="AK16" s="99"/>
      <c r="AL16" s="99"/>
      <c r="AM16" s="99"/>
      <c r="AN16" s="100"/>
      <c r="AO16" s="101"/>
    </row>
    <row r="17" spans="1:41" ht="14.4" thickBot="1" x14ac:dyDescent="0.3">
      <c r="D17" s="41" t="s">
        <v>24</v>
      </c>
      <c r="E17" s="42" t="s">
        <v>25</v>
      </c>
      <c r="F17" s="43" t="s">
        <v>26</v>
      </c>
      <c r="G17" s="42" t="s">
        <v>27</v>
      </c>
      <c r="H17" s="42" t="s">
        <v>28</v>
      </c>
      <c r="I17" s="42" t="s">
        <v>29</v>
      </c>
      <c r="J17" s="42" t="s">
        <v>30</v>
      </c>
      <c r="K17" s="44" t="s">
        <v>31</v>
      </c>
      <c r="L17" s="41" t="s">
        <v>32</v>
      </c>
      <c r="M17" s="45" t="s">
        <v>33</v>
      </c>
      <c r="N17" s="46" t="s">
        <v>34</v>
      </c>
      <c r="Q17" s="41" t="s">
        <v>24</v>
      </c>
      <c r="R17" s="42" t="s">
        <v>25</v>
      </c>
      <c r="S17" s="43" t="s">
        <v>26</v>
      </c>
      <c r="T17" s="42" t="s">
        <v>27</v>
      </c>
      <c r="U17" s="42" t="s">
        <v>28</v>
      </c>
      <c r="V17" s="42" t="s">
        <v>29</v>
      </c>
      <c r="W17" s="42" t="s">
        <v>30</v>
      </c>
      <c r="X17" s="44" t="s">
        <v>31</v>
      </c>
      <c r="Y17" s="41" t="s">
        <v>32</v>
      </c>
      <c r="Z17" s="45" t="s">
        <v>33</v>
      </c>
      <c r="AA17" s="46" t="s">
        <v>34</v>
      </c>
      <c r="AE17" s="41" t="s">
        <v>24</v>
      </c>
      <c r="AF17" s="42" t="s">
        <v>25</v>
      </c>
      <c r="AG17" s="43" t="s">
        <v>26</v>
      </c>
      <c r="AH17" s="42" t="s">
        <v>27</v>
      </c>
      <c r="AI17" s="42" t="s">
        <v>28</v>
      </c>
      <c r="AJ17" s="42" t="s">
        <v>29</v>
      </c>
      <c r="AK17" s="42" t="s">
        <v>30</v>
      </c>
      <c r="AL17" s="44" t="s">
        <v>31</v>
      </c>
      <c r="AM17" s="41" t="s">
        <v>32</v>
      </c>
      <c r="AN17" s="45" t="s">
        <v>33</v>
      </c>
      <c r="AO17" s="46" t="s">
        <v>34</v>
      </c>
    </row>
    <row r="18" spans="1:41" ht="16.2" x14ac:dyDescent="0.35">
      <c r="B18" s="1" t="s">
        <v>35</v>
      </c>
      <c r="C18" s="60" t="s">
        <v>40</v>
      </c>
      <c r="D18" s="61">
        <f>'[1]SVD2 Products'!R56</f>
        <v>59.116102936238583</v>
      </c>
      <c r="E18" s="62">
        <f>'[1]SVD2 Products'!S56</f>
        <v>57.498075282909532</v>
      </c>
      <c r="F18" s="63">
        <f>'[1]SVD2 Products'!T56</f>
        <v>53.469909922216999</v>
      </c>
      <c r="G18" s="64">
        <f>'[1]SVD2 Products'!U56</f>
        <v>49.799475235166945</v>
      </c>
      <c r="H18" s="62">
        <f>'[1]SVD2 Products'!V56</f>
        <v>50.389867521614008</v>
      </c>
      <c r="I18" s="62">
        <f>'[1]SVD2 Products'!W56</f>
        <v>52.823776068653196</v>
      </c>
      <c r="J18" s="62">
        <f>'[1]SVD2 Products'!X56</f>
        <v>48.156036941172324</v>
      </c>
      <c r="K18" s="65">
        <f>'[1]SVD2 Products'!Y56</f>
        <v>51.951738080342828</v>
      </c>
      <c r="L18" s="61">
        <f>'[1]SVD2 Products'!Z56</f>
        <v>50.234127373616225</v>
      </c>
      <c r="M18" s="62">
        <f>'[1]SVD2 Products'!AA56</f>
        <v>51.439252702061445</v>
      </c>
      <c r="N18" s="63">
        <f>'[1]SVD2 Products'!AB56</f>
        <v>48.721050551567195</v>
      </c>
      <c r="P18" s="47" t="s">
        <v>40</v>
      </c>
      <c r="Q18" s="11">
        <f>'[1]SVD2 Products'!AE56</f>
        <v>6.6622923126819984</v>
      </c>
      <c r="R18" s="2">
        <f>'[1]SVD2 Products'!AF56</f>
        <v>5.1863944532969839</v>
      </c>
      <c r="S18" s="3">
        <f>'[1]SVD2 Products'!AG56</f>
        <v>6.1257990677135297</v>
      </c>
      <c r="T18" s="48">
        <f>'[1]SVD2 Products'!AH56</f>
        <v>6.9488118946521382</v>
      </c>
      <c r="U18" s="2">
        <f>'[1]SVD2 Products'!AI56</f>
        <v>0.77746442083881107</v>
      </c>
      <c r="V18" s="2">
        <f>'[1]SVD2 Products'!AJ56</f>
        <v>4.7917957488499994</v>
      </c>
      <c r="W18" s="2">
        <f>'[1]SVD2 Products'!AK56</f>
        <v>9.7543763288215146</v>
      </c>
      <c r="X18" s="49">
        <f>'[1]SVD2 Products'!AL56</f>
        <v>10.339602446791375</v>
      </c>
      <c r="Y18" s="11">
        <f>'[1]SVD2 Products'!AM56</f>
        <v>3.6686213446228493</v>
      </c>
      <c r="Z18" s="2">
        <f>'[1]SVD2 Products'!AN56</f>
        <v>4.4198786335070537</v>
      </c>
      <c r="AA18" s="3">
        <f>'[1]SVD2 Products'!AO56</f>
        <v>2.3574141879308357</v>
      </c>
      <c r="AD18" s="47" t="s">
        <v>40</v>
      </c>
      <c r="AE18" s="11">
        <f>'[1]SVD2 Products'!AS56</f>
        <v>9.6269756905609611</v>
      </c>
      <c r="AF18" s="2">
        <f>'[1]SVD2 Products'!AT56</f>
        <v>2.6906915436415915</v>
      </c>
      <c r="AG18" s="3">
        <f>'[1]SVD2 Products'!AU56</f>
        <v>3.951353345574887</v>
      </c>
      <c r="AH18" s="48">
        <f>'[1]SVD2 Products'!AV56</f>
        <v>6.7683755187303163</v>
      </c>
      <c r="AI18" s="2">
        <f>'[1]SVD2 Products'!AW56</f>
        <v>0.4097561848770539</v>
      </c>
      <c r="AJ18" s="2">
        <f>'[1]SVD2 Products'!AX56</f>
        <v>6.4467406486720336</v>
      </c>
      <c r="AK18" s="2">
        <f>'[1]SVD2 Products'!AY56</f>
        <v>5.3556687444464046</v>
      </c>
      <c r="AL18" s="49">
        <f>'[1]SVD2 Products'!AZ56</f>
        <v>6.329956778139838</v>
      </c>
      <c r="AM18" s="11">
        <f>'[1]SVD2 Products'!BA56</f>
        <v>2.464485488931075</v>
      </c>
      <c r="AN18" s="2">
        <f>'[1]SVD2 Products'!BB56</f>
        <v>3.2230769137997797</v>
      </c>
      <c r="AO18" s="3">
        <f>'[1]SVD2 Products'!BC56</f>
        <v>2.6042863357421382</v>
      </c>
    </row>
    <row r="19" spans="1:41" ht="16.2" x14ac:dyDescent="0.35">
      <c r="B19" s="1" t="s">
        <v>36</v>
      </c>
      <c r="C19" s="66" t="s">
        <v>41</v>
      </c>
      <c r="D19" s="67">
        <f>100-D18</f>
        <v>40.883897063761417</v>
      </c>
      <c r="E19" s="68">
        <f t="shared" ref="E19:N19" si="0">100-E18</f>
        <v>42.501924717090468</v>
      </c>
      <c r="F19" s="69">
        <f t="shared" si="0"/>
        <v>46.530090077783001</v>
      </c>
      <c r="G19" s="70">
        <f t="shared" si="0"/>
        <v>50.200524764833055</v>
      </c>
      <c r="H19" s="68">
        <f t="shared" si="0"/>
        <v>49.610132478385992</v>
      </c>
      <c r="I19" s="68">
        <f t="shared" si="0"/>
        <v>47.176223931346804</v>
      </c>
      <c r="J19" s="68">
        <f t="shared" si="0"/>
        <v>51.843963058827676</v>
      </c>
      <c r="K19" s="71">
        <f t="shared" si="0"/>
        <v>48.048261919657172</v>
      </c>
      <c r="L19" s="67">
        <f t="shared" si="0"/>
        <v>49.765872626383775</v>
      </c>
      <c r="M19" s="68">
        <f t="shared" si="0"/>
        <v>48.560747297938555</v>
      </c>
      <c r="N19" s="69">
        <f t="shared" si="0"/>
        <v>51.278949448432805</v>
      </c>
      <c r="P19" s="50" t="s">
        <v>41</v>
      </c>
      <c r="Q19" s="10">
        <f>D19-(100-(D18+AE18))</f>
        <v>9.6269756905609611</v>
      </c>
      <c r="R19" s="6">
        <f t="shared" ref="R19:AA19" si="1">E19-(100-(E18+AF18))</f>
        <v>2.6906915436415915</v>
      </c>
      <c r="S19" s="7">
        <f t="shared" si="1"/>
        <v>3.951353345574887</v>
      </c>
      <c r="T19" s="15">
        <f t="shared" si="1"/>
        <v>6.7683755187303163</v>
      </c>
      <c r="U19" s="6">
        <f t="shared" si="1"/>
        <v>0.4097561848770539</v>
      </c>
      <c r="V19" s="6">
        <f t="shared" si="1"/>
        <v>6.4467406486720336</v>
      </c>
      <c r="W19" s="6">
        <f t="shared" si="1"/>
        <v>5.3556687444464046</v>
      </c>
      <c r="X19" s="13">
        <f t="shared" si="1"/>
        <v>6.329956778139838</v>
      </c>
      <c r="Y19" s="10">
        <f t="shared" si="1"/>
        <v>2.464485488931075</v>
      </c>
      <c r="Z19" s="6">
        <f t="shared" si="1"/>
        <v>3.2230769137997797</v>
      </c>
      <c r="AA19" s="7">
        <f t="shared" si="1"/>
        <v>2.6042863357421382</v>
      </c>
      <c r="AD19" s="50" t="s">
        <v>41</v>
      </c>
      <c r="AE19" s="10">
        <f>100-(D18-Q18)-D19</f>
        <v>6.6622923126819984</v>
      </c>
      <c r="AF19" s="6">
        <f t="shared" ref="AF19:AO19" si="2">100-(E18-R18)-E19</f>
        <v>5.1863944532969839</v>
      </c>
      <c r="AG19" s="7">
        <f t="shared" si="2"/>
        <v>6.1257990677135297</v>
      </c>
      <c r="AH19" s="15">
        <f t="shared" si="2"/>
        <v>6.9488118946521382</v>
      </c>
      <c r="AI19" s="6">
        <f t="shared" si="2"/>
        <v>0.77746442083881107</v>
      </c>
      <c r="AJ19" s="6">
        <f t="shared" si="2"/>
        <v>4.7917957488499994</v>
      </c>
      <c r="AK19" s="6">
        <f t="shared" si="2"/>
        <v>9.7543763288215146</v>
      </c>
      <c r="AL19" s="13">
        <f t="shared" si="2"/>
        <v>10.339602446791375</v>
      </c>
      <c r="AM19" s="10">
        <f t="shared" si="2"/>
        <v>3.6686213446228493</v>
      </c>
      <c r="AN19" s="6">
        <f t="shared" si="2"/>
        <v>4.4198786335070537</v>
      </c>
      <c r="AO19" s="7">
        <f t="shared" si="2"/>
        <v>2.3574141879308357</v>
      </c>
    </row>
    <row r="20" spans="1:41" ht="16.2" x14ac:dyDescent="0.35">
      <c r="B20" s="1" t="s">
        <v>37</v>
      </c>
      <c r="C20" s="66" t="s">
        <v>42</v>
      </c>
      <c r="D20" s="67">
        <f>'[1]SVD2 Products'!R182</f>
        <v>96.003898177946326</v>
      </c>
      <c r="E20" s="68">
        <f>'[1]SVD2 Products'!S182</f>
        <v>96.487571809061947</v>
      </c>
      <c r="F20" s="69">
        <f>'[1]SVD2 Products'!T182</f>
        <v>98.429096845147001</v>
      </c>
      <c r="G20" s="70">
        <f>'[1]SVD2 Products'!U182</f>
        <v>89.759674653818152</v>
      </c>
      <c r="H20" s="68">
        <f>'[1]SVD2 Products'!V182</f>
        <v>94.185032728393253</v>
      </c>
      <c r="I20" s="68">
        <f>'[1]SVD2 Products'!W182</f>
        <v>97.765421791940625</v>
      </c>
      <c r="J20" s="68">
        <f>'[1]SVD2 Products'!X182</f>
        <v>98.47172907126388</v>
      </c>
      <c r="K20" s="71">
        <f>'[1]SVD2 Products'!Y182</f>
        <v>97.892819202979638</v>
      </c>
      <c r="L20" s="67">
        <f>'[1]SVD2 Products'!Z182</f>
        <v>95.403645410597065</v>
      </c>
      <c r="M20" s="68">
        <f>'[1]SVD2 Products'!AA182</f>
        <v>97.987387101319314</v>
      </c>
      <c r="N20" s="69">
        <f>'[1]SVD2 Products'!AB182</f>
        <v>98.673174236619786</v>
      </c>
      <c r="P20" s="50" t="s">
        <v>42</v>
      </c>
      <c r="Q20" s="10">
        <f>'[1]SVD2 Products'!AE182</f>
        <v>0.94903459550266689</v>
      </c>
      <c r="R20" s="6">
        <f>'[1]SVD2 Products'!AF182</f>
        <v>0.89722191291239994</v>
      </c>
      <c r="S20" s="7">
        <f>'[1]SVD2 Products'!AG182</f>
        <v>0.45153324900228142</v>
      </c>
      <c r="T20" s="15">
        <f>'[1]SVD2 Products'!AH182</f>
        <v>0.7799614933811938</v>
      </c>
      <c r="U20" s="6">
        <f>'[1]SVD2 Products'!AI182</f>
        <v>0.65086667402145792</v>
      </c>
      <c r="V20" s="6">
        <f>'[1]SVD2 Products'!AJ182</f>
        <v>0.52547521232941108</v>
      </c>
      <c r="W20" s="6">
        <f>'[1]SVD2 Products'!AK182</f>
        <v>0.79731046661272842</v>
      </c>
      <c r="X20" s="13">
        <f>'[1]SVD2 Products'!AL182</f>
        <v>0.62391163995442867</v>
      </c>
      <c r="Y20" s="10">
        <f>'[1]SVD2 Products'!AM182</f>
        <v>0.52682781095870723</v>
      </c>
      <c r="Z20" s="6">
        <f>'[1]SVD2 Products'!AN182</f>
        <v>0.1472143151422074</v>
      </c>
      <c r="AA20" s="7">
        <f>'[1]SVD2 Products'!AO182</f>
        <v>0.47893314340358017</v>
      </c>
      <c r="AD20" s="50" t="s">
        <v>42</v>
      </c>
      <c r="AE20" s="10">
        <f>'[1]SVD2 Products'!AS182</f>
        <v>0.54810637600991186</v>
      </c>
      <c r="AF20" s="6">
        <f>'[1]SVD2 Products'!AT182</f>
        <v>0.52959727077031005</v>
      </c>
      <c r="AG20" s="7">
        <f>'[1]SVD2 Products'!AU182</f>
        <v>0.56287308480345644</v>
      </c>
      <c r="AH20" s="15">
        <f>'[1]SVD2 Products'!AV182</f>
        <v>1.1358051693673588</v>
      </c>
      <c r="AI20" s="6">
        <f>'[1]SVD2 Products'!AW182</f>
        <v>0.65715356875838893</v>
      </c>
      <c r="AJ20" s="6">
        <f>'[1]SVD2 Products'!AX182</f>
        <v>0.40346564368431359</v>
      </c>
      <c r="AK20" s="6">
        <f>'[1]SVD2 Products'!AY182</f>
        <v>0.89953300510478584</v>
      </c>
      <c r="AL20" s="13">
        <f>'[1]SVD2 Products'!AZ182</f>
        <v>0.99606968590926215</v>
      </c>
      <c r="AM20" s="10">
        <f>'[1]SVD2 Products'!BA182</f>
        <v>1.0057986566881425</v>
      </c>
      <c r="AN20" s="6">
        <f>'[1]SVD2 Products'!BB182</f>
        <v>0.26265642993612914</v>
      </c>
      <c r="AO20" s="7">
        <f>'[1]SVD2 Products'!BC182</f>
        <v>0.80223559944577971</v>
      </c>
    </row>
    <row r="21" spans="1:41" ht="16.8" thickBot="1" x14ac:dyDescent="0.4">
      <c r="B21" s="1" t="s">
        <v>38</v>
      </c>
      <c r="C21" s="72" t="s">
        <v>43</v>
      </c>
      <c r="D21" s="73">
        <f>100-D20</f>
        <v>3.9961018220536744</v>
      </c>
      <c r="E21" s="74">
        <f t="shared" ref="E21:N21" si="3">100-E20</f>
        <v>3.5124281909380528</v>
      </c>
      <c r="F21" s="75">
        <f t="shared" si="3"/>
        <v>1.5709031548529993</v>
      </c>
      <c r="G21" s="76">
        <f t="shared" si="3"/>
        <v>10.240325346181848</v>
      </c>
      <c r="H21" s="74">
        <f t="shared" si="3"/>
        <v>5.8149672716067471</v>
      </c>
      <c r="I21" s="74">
        <f t="shared" si="3"/>
        <v>2.234578208059375</v>
      </c>
      <c r="J21" s="74">
        <f t="shared" si="3"/>
        <v>1.52827092873612</v>
      </c>
      <c r="K21" s="77">
        <f t="shared" si="3"/>
        <v>2.1071807970203622</v>
      </c>
      <c r="L21" s="73">
        <f t="shared" si="3"/>
        <v>4.5963545894029352</v>
      </c>
      <c r="M21" s="74">
        <f t="shared" si="3"/>
        <v>2.0126128986806862</v>
      </c>
      <c r="N21" s="75">
        <f t="shared" si="3"/>
        <v>1.3268257633802136</v>
      </c>
      <c r="P21" s="51" t="s">
        <v>43</v>
      </c>
      <c r="Q21" s="12">
        <f>D21-(100-(D20+AE20))</f>
        <v>0.54810637600991186</v>
      </c>
      <c r="R21" s="8">
        <f t="shared" ref="R21:AA21" si="4">E21-(100-(E20+AF20))</f>
        <v>0.52959727077031005</v>
      </c>
      <c r="S21" s="9">
        <f t="shared" si="4"/>
        <v>0.56287308480345644</v>
      </c>
      <c r="T21" s="16">
        <f t="shared" si="4"/>
        <v>1.1358051693673588</v>
      </c>
      <c r="U21" s="8">
        <f t="shared" si="4"/>
        <v>0.65715356875838893</v>
      </c>
      <c r="V21" s="8">
        <f t="shared" si="4"/>
        <v>0.40346564368431359</v>
      </c>
      <c r="W21" s="8">
        <f t="shared" si="4"/>
        <v>0.89953300510478584</v>
      </c>
      <c r="X21" s="14">
        <f t="shared" si="4"/>
        <v>0.99606968590926215</v>
      </c>
      <c r="Y21" s="12">
        <f t="shared" si="4"/>
        <v>1.0057986566881425</v>
      </c>
      <c r="Z21" s="8">
        <f t="shared" si="4"/>
        <v>0.26265642993612914</v>
      </c>
      <c r="AA21" s="9">
        <f t="shared" si="4"/>
        <v>0.80223559944577971</v>
      </c>
      <c r="AD21" s="51" t="s">
        <v>43</v>
      </c>
      <c r="AE21" s="12">
        <f>100-(D20-Q20)-D21</f>
        <v>0.94903459550266689</v>
      </c>
      <c r="AF21" s="8">
        <f t="shared" ref="AF21:AO21" si="5">100-(E20-R20)-E21</f>
        <v>0.89722191291239994</v>
      </c>
      <c r="AG21" s="9">
        <f t="shared" si="5"/>
        <v>0.45153324900228142</v>
      </c>
      <c r="AH21" s="16">
        <f t="shared" si="5"/>
        <v>0.7799614933811938</v>
      </c>
      <c r="AI21" s="8">
        <f t="shared" si="5"/>
        <v>0.65086667402145792</v>
      </c>
      <c r="AJ21" s="8">
        <f t="shared" si="5"/>
        <v>0.52547521232941108</v>
      </c>
      <c r="AK21" s="8">
        <f t="shared" si="5"/>
        <v>0.79731046661272842</v>
      </c>
      <c r="AL21" s="14">
        <f t="shared" si="5"/>
        <v>0.62391163995442867</v>
      </c>
      <c r="AM21" s="12">
        <f t="shared" si="5"/>
        <v>0.52682781095870723</v>
      </c>
      <c r="AN21" s="8">
        <f t="shared" si="5"/>
        <v>0.1472143151422074</v>
      </c>
      <c r="AO21" s="9">
        <f t="shared" si="5"/>
        <v>0.47893314340358017</v>
      </c>
    </row>
    <row r="22" spans="1:41" ht="14.4" thickBot="1" x14ac:dyDescent="0.3"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3" spans="1:41" ht="16.8" thickBot="1" x14ac:dyDescent="0.4">
      <c r="B23" s="1" t="s">
        <v>39</v>
      </c>
      <c r="C23" s="79" t="s">
        <v>44</v>
      </c>
      <c r="D23" s="80">
        <f>'[1]SVD2 Products'!R174</f>
        <v>70.950291208369137</v>
      </c>
      <c r="E23" s="81">
        <f>'[1]SVD2 Products'!S174</f>
        <v>69.625048700236803</v>
      </c>
      <c r="F23" s="82">
        <f>'[1]SVD2 Products'!T174</f>
        <v>52.549990709565257</v>
      </c>
      <c r="G23" s="83">
        <f>'[1]SVD2 Products'!U174</f>
        <v>65.544934825790875</v>
      </c>
      <c r="H23" s="81">
        <f>'[1]SVD2 Products'!V174</f>
        <v>64.496081965960343</v>
      </c>
      <c r="I23" s="81">
        <f>'[1]SVD2 Products'!W174</f>
        <v>68.00356117670583</v>
      </c>
      <c r="J23" s="81">
        <f>'[1]SVD2 Products'!X174</f>
        <v>63.103321512771096</v>
      </c>
      <c r="K23" s="84">
        <f>'[1]SVD2 Products'!Y174</f>
        <v>52.880391974306576</v>
      </c>
      <c r="L23" s="80">
        <f>'[1]SVD2 Products'!Z174</f>
        <v>69.835095564676934</v>
      </c>
      <c r="M23" s="81">
        <f>'[1]SVD2 Products'!AA174</f>
        <v>71.986764710473935</v>
      </c>
      <c r="N23" s="82">
        <f>'[1]SVD2 Products'!AB174</f>
        <v>66.084172552489051</v>
      </c>
      <c r="P23" s="52" t="s">
        <v>44</v>
      </c>
      <c r="Q23" s="53">
        <f>'[1]SVD2 Products'!AE174</f>
        <v>1.4183209279851496</v>
      </c>
      <c r="R23" s="54">
        <f>'[1]SVD2 Products'!AF174</f>
        <v>1.4725364725800603</v>
      </c>
      <c r="S23" s="55">
        <f>'[1]SVD2 Products'!AG174</f>
        <v>8.1311007984950336</v>
      </c>
      <c r="T23" s="56">
        <f>'[1]SVD2 Products'!AH174</f>
        <v>5.1231166439727005</v>
      </c>
      <c r="U23" s="54">
        <f>'[1]SVD2 Products'!AI174</f>
        <v>1.8669370284418889</v>
      </c>
      <c r="V23" s="54">
        <f>'[1]SVD2 Products'!AJ174</f>
        <v>1.5967927626381453</v>
      </c>
      <c r="W23" s="54">
        <f>'[1]SVD2 Products'!AK174</f>
        <v>5.2151671443594481</v>
      </c>
      <c r="X23" s="57">
        <f>'[1]SVD2 Products'!AL174</f>
        <v>3.7000641054541106</v>
      </c>
      <c r="Y23" s="53">
        <f>'[1]SVD2 Products'!AM174</f>
        <v>2.1016618297371537</v>
      </c>
      <c r="Z23" s="54">
        <f>'[1]SVD2 Products'!AN174</f>
        <v>1.7874712358355396</v>
      </c>
      <c r="AA23" s="55">
        <f>'[1]SVD2 Products'!AO174</f>
        <v>3.6767346719558915</v>
      </c>
      <c r="AD23" s="52" t="s">
        <v>44</v>
      </c>
      <c r="AE23" s="53">
        <f>'[1]SVD2 Products'!AS174</f>
        <v>1.6707438500615837</v>
      </c>
      <c r="AF23" s="54">
        <f>'[1]SVD2 Products'!AT174</f>
        <v>0.90008833046985615</v>
      </c>
      <c r="AG23" s="55">
        <f>'[1]SVD2 Products'!AU174</f>
        <v>6.193851654966771</v>
      </c>
      <c r="AH23" s="56">
        <f>'[1]SVD2 Products'!AV174</f>
        <v>3.2237304625160448</v>
      </c>
      <c r="AI23" s="54">
        <f>'[1]SVD2 Products'!AW174</f>
        <v>1.5652490475237784</v>
      </c>
      <c r="AJ23" s="54">
        <f>'[1]SVD2 Products'!AX174</f>
        <v>2.0370544710068685</v>
      </c>
      <c r="AK23" s="54">
        <f>'[1]SVD2 Products'!AY174</f>
        <v>3.8180036910781681</v>
      </c>
      <c r="AL23" s="57">
        <f>'[1]SVD2 Products'!AZ174</f>
        <v>4.7506102173650788</v>
      </c>
      <c r="AM23" s="53">
        <f>'[1]SVD2 Products'!BA174</f>
        <v>1.2375650058755383</v>
      </c>
      <c r="AN23" s="54">
        <f>'[1]SVD2 Products'!BB174</f>
        <v>1.1594629275867447</v>
      </c>
      <c r="AO23" s="55">
        <f>'[1]SVD2 Products'!BC174</f>
        <v>3.2425451099738893</v>
      </c>
    </row>
    <row r="25" spans="1:41" x14ac:dyDescent="0.2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</row>
    <row r="27" spans="1:41" x14ac:dyDescent="0.25">
      <c r="B27" s="39"/>
      <c r="C27" s="40"/>
      <c r="P27" s="40" t="s">
        <v>47</v>
      </c>
      <c r="AD27" s="40" t="s">
        <v>47</v>
      </c>
    </row>
    <row r="28" spans="1:41" x14ac:dyDescent="0.25">
      <c r="B28" s="39" t="s">
        <v>51</v>
      </c>
      <c r="C28" s="40" t="s">
        <v>52</v>
      </c>
      <c r="P28" s="40" t="s">
        <v>48</v>
      </c>
      <c r="AD28" s="40" t="s">
        <v>48</v>
      </c>
    </row>
    <row r="29" spans="1:41" ht="14.4" thickBot="1" x14ac:dyDescent="0.3"/>
    <row r="30" spans="1:41" ht="14.4" thickBot="1" x14ac:dyDescent="0.3">
      <c r="D30" s="98" t="s">
        <v>23</v>
      </c>
      <c r="E30" s="99"/>
      <c r="F30" s="99"/>
      <c r="G30" s="99"/>
      <c r="H30" s="99"/>
      <c r="I30" s="99"/>
      <c r="J30" s="99"/>
      <c r="K30" s="99"/>
      <c r="L30" s="99"/>
      <c r="M30" s="100"/>
      <c r="N30" s="101"/>
      <c r="Q30" s="98" t="s">
        <v>45</v>
      </c>
      <c r="R30" s="99"/>
      <c r="S30" s="99"/>
      <c r="T30" s="99"/>
      <c r="U30" s="99"/>
      <c r="V30" s="99"/>
      <c r="W30" s="99"/>
      <c r="X30" s="99"/>
      <c r="Y30" s="99"/>
      <c r="Z30" s="100"/>
      <c r="AA30" s="101"/>
      <c r="AE30" s="98" t="s">
        <v>46</v>
      </c>
      <c r="AF30" s="99"/>
      <c r="AG30" s="99"/>
      <c r="AH30" s="99"/>
      <c r="AI30" s="99"/>
      <c r="AJ30" s="99"/>
      <c r="AK30" s="99"/>
      <c r="AL30" s="99"/>
      <c r="AM30" s="99"/>
      <c r="AN30" s="100"/>
      <c r="AO30" s="101"/>
    </row>
    <row r="31" spans="1:41" ht="14.4" thickBot="1" x14ac:dyDescent="0.3">
      <c r="D31" s="41" t="s">
        <v>24</v>
      </c>
      <c r="E31" s="42" t="s">
        <v>25</v>
      </c>
      <c r="F31" s="43" t="s">
        <v>26</v>
      </c>
      <c r="G31" s="42" t="s">
        <v>27</v>
      </c>
      <c r="H31" s="42" t="s">
        <v>28</v>
      </c>
      <c r="I31" s="42" t="s">
        <v>29</v>
      </c>
      <c r="J31" s="42" t="s">
        <v>30</v>
      </c>
      <c r="K31" s="44" t="s">
        <v>31</v>
      </c>
      <c r="L31" s="41" t="s">
        <v>32</v>
      </c>
      <c r="M31" s="45" t="s">
        <v>33</v>
      </c>
      <c r="N31" s="46" t="s">
        <v>34</v>
      </c>
      <c r="Q31" s="41" t="s">
        <v>24</v>
      </c>
      <c r="R31" s="42" t="s">
        <v>25</v>
      </c>
      <c r="S31" s="43" t="s">
        <v>26</v>
      </c>
      <c r="T31" s="42" t="s">
        <v>27</v>
      </c>
      <c r="U31" s="42" t="s">
        <v>28</v>
      </c>
      <c r="V31" s="42" t="s">
        <v>29</v>
      </c>
      <c r="W31" s="42" t="s">
        <v>30</v>
      </c>
      <c r="X31" s="44" t="s">
        <v>31</v>
      </c>
      <c r="Y31" s="41" t="s">
        <v>32</v>
      </c>
      <c r="Z31" s="45" t="s">
        <v>33</v>
      </c>
      <c r="AA31" s="46" t="s">
        <v>34</v>
      </c>
      <c r="AE31" s="41" t="s">
        <v>24</v>
      </c>
      <c r="AF31" s="42" t="s">
        <v>25</v>
      </c>
      <c r="AG31" s="43" t="s">
        <v>26</v>
      </c>
      <c r="AH31" s="42" t="s">
        <v>27</v>
      </c>
      <c r="AI31" s="42" t="s">
        <v>28</v>
      </c>
      <c r="AJ31" s="42" t="s">
        <v>29</v>
      </c>
      <c r="AK31" s="42" t="s">
        <v>30</v>
      </c>
      <c r="AL31" s="44" t="s">
        <v>31</v>
      </c>
      <c r="AM31" s="41" t="s">
        <v>32</v>
      </c>
      <c r="AN31" s="45" t="s">
        <v>33</v>
      </c>
      <c r="AO31" s="46" t="s">
        <v>34</v>
      </c>
    </row>
    <row r="32" spans="1:41" ht="16.2" x14ac:dyDescent="0.35">
      <c r="B32" s="1" t="s">
        <v>35</v>
      </c>
      <c r="C32" s="47" t="s">
        <v>40</v>
      </c>
      <c r="D32" s="11">
        <f>'[1]SVD2 Products'!R77</f>
        <v>86.841905100507574</v>
      </c>
      <c r="E32" s="2">
        <f>'[1]SVD2 Products'!S77</f>
        <v>80.160369469911998</v>
      </c>
      <c r="F32" s="3">
        <f>'[1]SVD2 Products'!T77</f>
        <v>85.449115571122192</v>
      </c>
      <c r="G32" s="48">
        <f>'[1]SVD2 Products'!U77</f>
        <v>75.901432021073433</v>
      </c>
      <c r="H32" s="2">
        <f>'[1]SVD2 Products'!V77</f>
        <v>72.086760828146552</v>
      </c>
      <c r="I32" s="2">
        <f>'[1]SVD2 Products'!W77</f>
        <v>79.789944518713369</v>
      </c>
      <c r="J32" s="2">
        <f>'[1]SVD2 Products'!X77</f>
        <v>75.95679562449611</v>
      </c>
      <c r="K32" s="49">
        <f>'[1]SVD2 Products'!Y77</f>
        <v>79.253391530042236</v>
      </c>
      <c r="L32" s="11">
        <f>'[1]SVD2 Products'!Z77</f>
        <v>78.912225528325379</v>
      </c>
      <c r="M32" s="2">
        <f>'[1]SVD2 Products'!AA77</f>
        <v>79.894130815489305</v>
      </c>
      <c r="N32" s="3">
        <f>'[1]SVD2 Products'!AB77</f>
        <v>82.172420673406165</v>
      </c>
      <c r="P32" s="47" t="s">
        <v>40</v>
      </c>
      <c r="Q32" s="11">
        <f>'[1]SVD2 Products'!AE77</f>
        <v>3.0659235762581432</v>
      </c>
      <c r="R32" s="2">
        <f>'[1]SVD2 Products'!AF77</f>
        <v>4.2421784861873846</v>
      </c>
      <c r="S32" s="3">
        <f>'[1]SVD2 Products'!AG77</f>
        <v>5.2816790815147954</v>
      </c>
      <c r="T32" s="48">
        <f>'[1]SVD2 Products'!AH77</f>
        <v>3.3421849409055966</v>
      </c>
      <c r="U32" s="2">
        <f>'[1]SVD2 Products'!AI77</f>
        <v>1.2242899656756805</v>
      </c>
      <c r="V32" s="2">
        <f>'[1]SVD2 Products'!AJ77</f>
        <v>4.5439420586887849</v>
      </c>
      <c r="W32" s="2">
        <f>'[1]SVD2 Products'!AK77</f>
        <v>2.7816131427442912</v>
      </c>
      <c r="X32" s="49">
        <f>'[1]SVD2 Products'!AL77</f>
        <v>11.986883499108274</v>
      </c>
      <c r="Y32" s="11">
        <f>'[1]SVD2 Products'!AM77</f>
        <v>1.4973453265599233</v>
      </c>
      <c r="Z32" s="2">
        <f>'[1]SVD2 Products'!AN77</f>
        <v>2.6661129317337213</v>
      </c>
      <c r="AA32" s="3">
        <f>'[1]SVD2 Products'!AO77</f>
        <v>3.2889614700891201</v>
      </c>
      <c r="AD32" s="47" t="s">
        <v>40</v>
      </c>
      <c r="AE32" s="11">
        <f>'[1]SVD2 Products'!AS77</f>
        <v>3.9388257965023854</v>
      </c>
      <c r="AF32" s="2">
        <f>'[1]SVD2 Products'!AT77</f>
        <v>2.9279795939902016</v>
      </c>
      <c r="AG32" s="3">
        <f>'[1]SVD2 Products'!AU77</f>
        <v>4.267258189100545</v>
      </c>
      <c r="AH32" s="48">
        <f>'[1]SVD2 Products'!AV77</f>
        <v>3.2961146183336751</v>
      </c>
      <c r="AI32" s="2">
        <f>'[1]SVD2 Products'!AW77</f>
        <v>0.75291125893852495</v>
      </c>
      <c r="AJ32" s="2">
        <f>'[1]SVD2 Products'!AX77</f>
        <v>2.5968735903891798</v>
      </c>
      <c r="AK32" s="2">
        <f>'[1]SVD2 Products'!AY77</f>
        <v>2.9729702617915166</v>
      </c>
      <c r="AL32" s="49">
        <f>'[1]SVD2 Products'!AZ77</f>
        <v>6.3298747611886625</v>
      </c>
      <c r="AM32" s="11">
        <f>'[1]SVD2 Products'!BA77</f>
        <v>2.7569249932841728</v>
      </c>
      <c r="AN32" s="2">
        <f>'[1]SVD2 Products'!BB77</f>
        <v>1.5967988897261307</v>
      </c>
      <c r="AO32" s="3">
        <f>'[1]SVD2 Products'!BC77</f>
        <v>2.6280488101619284</v>
      </c>
    </row>
    <row r="33" spans="2:41" ht="16.2" x14ac:dyDescent="0.35">
      <c r="B33" s="1" t="s">
        <v>36</v>
      </c>
      <c r="C33" s="50" t="s">
        <v>41</v>
      </c>
      <c r="D33" s="10">
        <f>100-D32</f>
        <v>13.158094899492426</v>
      </c>
      <c r="E33" s="6">
        <f t="shared" ref="E33:N33" si="6">100-E32</f>
        <v>19.839630530088002</v>
      </c>
      <c r="F33" s="7">
        <f t="shared" si="6"/>
        <v>14.550884428877808</v>
      </c>
      <c r="G33" s="15">
        <f t="shared" si="6"/>
        <v>24.098567978926567</v>
      </c>
      <c r="H33" s="6">
        <f t="shared" si="6"/>
        <v>27.913239171853448</v>
      </c>
      <c r="I33" s="6">
        <f t="shared" si="6"/>
        <v>20.210055481286631</v>
      </c>
      <c r="J33" s="6">
        <f t="shared" si="6"/>
        <v>24.04320437550389</v>
      </c>
      <c r="K33" s="13">
        <f t="shared" si="6"/>
        <v>20.746608469957764</v>
      </c>
      <c r="L33" s="10">
        <f t="shared" si="6"/>
        <v>21.087774471674621</v>
      </c>
      <c r="M33" s="6">
        <f t="shared" si="6"/>
        <v>20.105869184510695</v>
      </c>
      <c r="N33" s="7">
        <f t="shared" si="6"/>
        <v>17.827579326593835</v>
      </c>
      <c r="P33" s="50" t="s">
        <v>41</v>
      </c>
      <c r="Q33" s="10">
        <f t="shared" ref="Q33:AA33" si="7">D33-(100-(D32+AE32))</f>
        <v>3.9388257965023854</v>
      </c>
      <c r="R33" s="6">
        <f t="shared" si="7"/>
        <v>2.9279795939902016</v>
      </c>
      <c r="S33" s="7">
        <f t="shared" si="7"/>
        <v>4.267258189100545</v>
      </c>
      <c r="T33" s="15">
        <f t="shared" si="7"/>
        <v>3.2961146183336751</v>
      </c>
      <c r="U33" s="6">
        <f t="shared" si="7"/>
        <v>0.75291125893852495</v>
      </c>
      <c r="V33" s="6">
        <f t="shared" si="7"/>
        <v>2.5968735903891798</v>
      </c>
      <c r="W33" s="6">
        <f t="shared" si="7"/>
        <v>2.9729702617915166</v>
      </c>
      <c r="X33" s="13">
        <f t="shared" si="7"/>
        <v>6.3298747611886625</v>
      </c>
      <c r="Y33" s="10">
        <f t="shared" si="7"/>
        <v>2.7569249932841728</v>
      </c>
      <c r="Z33" s="6">
        <f t="shared" si="7"/>
        <v>1.5967988897261307</v>
      </c>
      <c r="AA33" s="7">
        <f t="shared" si="7"/>
        <v>2.6280488101619284</v>
      </c>
      <c r="AD33" s="50" t="s">
        <v>41</v>
      </c>
      <c r="AE33" s="10">
        <f t="shared" ref="AE33:AO33" si="8">100-(D32-Q32)-D33</f>
        <v>3.0659235762581432</v>
      </c>
      <c r="AF33" s="6">
        <f t="shared" si="8"/>
        <v>4.2421784861873846</v>
      </c>
      <c r="AG33" s="7">
        <f t="shared" si="8"/>
        <v>5.2816790815147954</v>
      </c>
      <c r="AH33" s="15">
        <f t="shared" si="8"/>
        <v>3.3421849409055966</v>
      </c>
      <c r="AI33" s="6">
        <f t="shared" si="8"/>
        <v>1.2242899656756805</v>
      </c>
      <c r="AJ33" s="6">
        <f t="shared" si="8"/>
        <v>4.5439420586887849</v>
      </c>
      <c r="AK33" s="6">
        <f t="shared" si="8"/>
        <v>2.7816131427442912</v>
      </c>
      <c r="AL33" s="13">
        <f t="shared" si="8"/>
        <v>11.986883499108274</v>
      </c>
      <c r="AM33" s="10">
        <f t="shared" si="8"/>
        <v>1.4973453265599233</v>
      </c>
      <c r="AN33" s="6">
        <f t="shared" si="8"/>
        <v>2.6661129317337213</v>
      </c>
      <c r="AO33" s="7">
        <f t="shared" si="8"/>
        <v>3.2889614700891201</v>
      </c>
    </row>
    <row r="34" spans="2:41" ht="16.2" x14ac:dyDescent="0.35">
      <c r="B34" s="1" t="s">
        <v>37</v>
      </c>
      <c r="C34" s="50" t="s">
        <v>42</v>
      </c>
      <c r="D34" s="10">
        <f>'[1]SVD2 Products'!R203</f>
        <v>76.30175645262068</v>
      </c>
      <c r="E34" s="6">
        <f>'[1]SVD2 Products'!S203</f>
        <v>85.305683760271435</v>
      </c>
      <c r="F34" s="7">
        <f>'[1]SVD2 Products'!T203</f>
        <v>90.775023992833397</v>
      </c>
      <c r="G34" s="15">
        <f>'[1]SVD2 Products'!U203</f>
        <v>69.786877219695995</v>
      </c>
      <c r="H34" s="6">
        <f>'[1]SVD2 Products'!V203</f>
        <v>86.067561803519766</v>
      </c>
      <c r="I34" s="6">
        <f>'[1]SVD2 Products'!W203</f>
        <v>90.102427427622544</v>
      </c>
      <c r="J34" s="6">
        <f>'[1]SVD2 Products'!X203</f>
        <v>95.247368337108284</v>
      </c>
      <c r="K34" s="13">
        <f>'[1]SVD2 Products'!Y203</f>
        <v>94.234521271954421</v>
      </c>
      <c r="L34" s="10">
        <f>'[1]SVD2 Products'!Z203</f>
        <v>80.290233114201428</v>
      </c>
      <c r="M34" s="6">
        <f>'[1]SVD2 Products'!AA203</f>
        <v>88.949832572975382</v>
      </c>
      <c r="N34" s="7">
        <f>'[1]SVD2 Products'!AB203</f>
        <v>93.174734619133574</v>
      </c>
      <c r="P34" s="50" t="s">
        <v>42</v>
      </c>
      <c r="Q34" s="10">
        <f>'[1]SVD2 Products'!AE203</f>
        <v>1.3833104265234084</v>
      </c>
      <c r="R34" s="6">
        <f>'[1]SVD2 Products'!AF203</f>
        <v>2.984226658497974</v>
      </c>
      <c r="S34" s="7">
        <f>'[1]SVD2 Products'!AG203</f>
        <v>6.3225038474707844</v>
      </c>
      <c r="T34" s="15">
        <f>'[1]SVD2 Products'!AH203</f>
        <v>2.2640994020620155</v>
      </c>
      <c r="U34" s="6">
        <f>'[1]SVD2 Products'!AI203</f>
        <v>1.2769666528952115</v>
      </c>
      <c r="V34" s="6">
        <f>'[1]SVD2 Products'!AJ203</f>
        <v>0.83844167305954898</v>
      </c>
      <c r="W34" s="6">
        <f>'[1]SVD2 Products'!AK203</f>
        <v>0.63292525265296717</v>
      </c>
      <c r="X34" s="13">
        <f>'[1]SVD2 Products'!AL203</f>
        <v>0.54221357964672734</v>
      </c>
      <c r="Y34" s="10">
        <f>'[1]SVD2 Products'!AM203</f>
        <v>1.9240869272812944</v>
      </c>
      <c r="Z34" s="6">
        <f>'[1]SVD2 Products'!AN203</f>
        <v>0.70793192502719648</v>
      </c>
      <c r="AA34" s="7">
        <f>'[1]SVD2 Products'!AO203</f>
        <v>2.1277951610000088</v>
      </c>
      <c r="AD34" s="50" t="s">
        <v>42</v>
      </c>
      <c r="AE34" s="10">
        <f>'[1]SVD2 Products'!AS203</f>
        <v>2.4572904693928166</v>
      </c>
      <c r="AF34" s="6">
        <f>'[1]SVD2 Products'!AT203</f>
        <v>3.308921825613524</v>
      </c>
      <c r="AG34" s="7">
        <f>'[1]SVD2 Products'!AU203</f>
        <v>3.9114615701257662</v>
      </c>
      <c r="AH34" s="15">
        <f>'[1]SVD2 Products'!AV203</f>
        <v>2.072526744370748</v>
      </c>
      <c r="AI34" s="6">
        <f>'[1]SVD2 Products'!AW203</f>
        <v>1.692253438974447</v>
      </c>
      <c r="AJ34" s="6">
        <f>'[1]SVD2 Products'!AX203</f>
        <v>1.1346073496806923</v>
      </c>
      <c r="AK34" s="6">
        <f>'[1]SVD2 Products'!AY203</f>
        <v>0.75017805148240768</v>
      </c>
      <c r="AL34" s="13">
        <f>'[1]SVD2 Products'!AZ203</f>
        <v>0.5618588185433282</v>
      </c>
      <c r="AM34" s="10">
        <f>'[1]SVD2 Products'!BA203</f>
        <v>2.7203899551875566</v>
      </c>
      <c r="AN34" s="6">
        <f>'[1]SVD2 Products'!BB203</f>
        <v>0.5492846094426227</v>
      </c>
      <c r="AO34" s="7">
        <f>'[1]SVD2 Products'!BC203</f>
        <v>1.5006752169319952</v>
      </c>
    </row>
    <row r="35" spans="2:41" ht="16.8" thickBot="1" x14ac:dyDescent="0.4">
      <c r="B35" s="1" t="s">
        <v>38</v>
      </c>
      <c r="C35" s="51" t="s">
        <v>43</v>
      </c>
      <c r="D35" s="12">
        <f>100-D34</f>
        <v>23.69824354737932</v>
      </c>
      <c r="E35" s="8">
        <f t="shared" ref="E35:N35" si="9">100-E34</f>
        <v>14.694316239728565</v>
      </c>
      <c r="F35" s="9">
        <f t="shared" si="9"/>
        <v>9.2249760071666032</v>
      </c>
      <c r="G35" s="16">
        <f t="shared" si="9"/>
        <v>30.213122780304005</v>
      </c>
      <c r="H35" s="8">
        <f t="shared" si="9"/>
        <v>13.932438196480234</v>
      </c>
      <c r="I35" s="8">
        <f t="shared" si="9"/>
        <v>9.8975725723774559</v>
      </c>
      <c r="J35" s="8">
        <f t="shared" si="9"/>
        <v>4.7526316628917158</v>
      </c>
      <c r="K35" s="14">
        <f t="shared" si="9"/>
        <v>5.7654787280455793</v>
      </c>
      <c r="L35" s="12">
        <f t="shared" si="9"/>
        <v>19.709766885798572</v>
      </c>
      <c r="M35" s="8">
        <f t="shared" si="9"/>
        <v>11.050167427024618</v>
      </c>
      <c r="N35" s="9">
        <f t="shared" si="9"/>
        <v>6.8252653808664263</v>
      </c>
      <c r="P35" s="51" t="s">
        <v>43</v>
      </c>
      <c r="Q35" s="12">
        <f t="shared" ref="Q35:AA35" si="10">D35-(100-(D34+AE34))</f>
        <v>2.4572904693928166</v>
      </c>
      <c r="R35" s="8">
        <f t="shared" si="10"/>
        <v>3.308921825613524</v>
      </c>
      <c r="S35" s="9">
        <f t="shared" si="10"/>
        <v>3.9114615701257662</v>
      </c>
      <c r="T35" s="16">
        <f t="shared" si="10"/>
        <v>2.072526744370748</v>
      </c>
      <c r="U35" s="8">
        <f t="shared" si="10"/>
        <v>1.692253438974447</v>
      </c>
      <c r="V35" s="8">
        <f t="shared" si="10"/>
        <v>1.1346073496806923</v>
      </c>
      <c r="W35" s="8">
        <f t="shared" si="10"/>
        <v>0.75017805148240768</v>
      </c>
      <c r="X35" s="14">
        <f t="shared" si="10"/>
        <v>0.5618588185433282</v>
      </c>
      <c r="Y35" s="12">
        <f t="shared" si="10"/>
        <v>2.7203899551875566</v>
      </c>
      <c r="Z35" s="8">
        <f t="shared" si="10"/>
        <v>0.5492846094426227</v>
      </c>
      <c r="AA35" s="9">
        <f t="shared" si="10"/>
        <v>1.5006752169319952</v>
      </c>
      <c r="AD35" s="51" t="s">
        <v>43</v>
      </c>
      <c r="AE35" s="12">
        <f t="shared" ref="AE35:AO35" si="11">100-(D34-Q34)-D35</f>
        <v>1.3833104265234084</v>
      </c>
      <c r="AF35" s="8">
        <f t="shared" si="11"/>
        <v>2.984226658497974</v>
      </c>
      <c r="AG35" s="9">
        <f t="shared" si="11"/>
        <v>6.3225038474707844</v>
      </c>
      <c r="AH35" s="16">
        <f t="shared" si="11"/>
        <v>2.2640994020620155</v>
      </c>
      <c r="AI35" s="8">
        <f t="shared" si="11"/>
        <v>1.2769666528952115</v>
      </c>
      <c r="AJ35" s="8">
        <f t="shared" si="11"/>
        <v>0.83844167305954898</v>
      </c>
      <c r="AK35" s="8">
        <f t="shared" si="11"/>
        <v>0.63292525265296717</v>
      </c>
      <c r="AL35" s="14">
        <f t="shared" si="11"/>
        <v>0.54221357964672734</v>
      </c>
      <c r="AM35" s="12">
        <f t="shared" si="11"/>
        <v>1.9240869272812944</v>
      </c>
      <c r="AN35" s="8">
        <f t="shared" si="11"/>
        <v>0.70793192502719648</v>
      </c>
      <c r="AO35" s="9">
        <f t="shared" si="11"/>
        <v>2.1277951610000088</v>
      </c>
    </row>
    <row r="36" spans="2:41" ht="14.4" thickBot="1" x14ac:dyDescent="0.3">
      <c r="C36" s="40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P36" s="40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D36" s="40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</row>
    <row r="37" spans="2:41" ht="16.8" thickBot="1" x14ac:dyDescent="0.4">
      <c r="B37" s="1" t="s">
        <v>39</v>
      </c>
      <c r="C37" s="52" t="s">
        <v>44</v>
      </c>
      <c r="D37" s="53">
        <f>'[1]SVD2 Products'!R195</f>
        <v>77.760921460365523</v>
      </c>
      <c r="E37" s="54">
        <f>'[1]SVD2 Products'!S195</f>
        <v>74.657145660317312</v>
      </c>
      <c r="F37" s="55">
        <f>'[1]SVD2 Products'!T195</f>
        <v>63.071514969731538</v>
      </c>
      <c r="G37" s="56">
        <f>'[1]SVD2 Products'!U195</f>
        <v>69.327384017292545</v>
      </c>
      <c r="H37" s="54">
        <f>'[1]SVD2 Products'!V195</f>
        <v>68.718843092313378</v>
      </c>
      <c r="I37" s="54">
        <f>'[1]SVD2 Products'!W195</f>
        <v>74.059411173129547</v>
      </c>
      <c r="J37" s="54">
        <f>'[1]SVD2 Products'!X195</f>
        <v>72.724147073513493</v>
      </c>
      <c r="K37" s="57">
        <f>'[1]SVD2 Products'!Y195</f>
        <v>64.896336341645437</v>
      </c>
      <c r="L37" s="53">
        <f>'[1]SVD2 Products'!Z195</f>
        <v>77.579287359617055</v>
      </c>
      <c r="M37" s="54">
        <f>'[1]SVD2 Products'!AA195</f>
        <v>82.155376949466003</v>
      </c>
      <c r="N37" s="55">
        <f>'[1]SVD2 Products'!AB195</f>
        <v>79.446839105870694</v>
      </c>
      <c r="P37" s="52" t="s">
        <v>44</v>
      </c>
      <c r="Q37" s="53">
        <f>'[1]SVD2 Products'!AE195</f>
        <v>1.9032531171480542</v>
      </c>
      <c r="R37" s="54">
        <f>'[1]SVD2 Products'!AF195</f>
        <v>0.53404837375214242</v>
      </c>
      <c r="S37" s="55">
        <f>'[1]SVD2 Products'!AG195</f>
        <v>9.0506552368141016</v>
      </c>
      <c r="T37" s="56">
        <f>'[1]SVD2 Products'!AH195</f>
        <v>5.5388377617859419</v>
      </c>
      <c r="U37" s="54">
        <f>'[1]SVD2 Products'!AI195</f>
        <v>2.2633291274414944</v>
      </c>
      <c r="V37" s="54">
        <f>'[1]SVD2 Products'!AJ195</f>
        <v>0.74120508663727946</v>
      </c>
      <c r="W37" s="54">
        <f>'[1]SVD2 Products'!AK195</f>
        <v>1.6240734899962206</v>
      </c>
      <c r="X37" s="57">
        <f>'[1]SVD2 Products'!AL195</f>
        <v>3.8811501548345291</v>
      </c>
      <c r="Y37" s="53">
        <f>'[1]SVD2 Products'!AM195</f>
        <v>3.1333414136711042</v>
      </c>
      <c r="Z37" s="54">
        <f>'[1]SVD2 Products'!AN195</f>
        <v>2.7440972660886871</v>
      </c>
      <c r="AA37" s="55">
        <f>'[1]SVD2 Products'!AO195</f>
        <v>3.0290962647701889</v>
      </c>
      <c r="AD37" s="52" t="s">
        <v>44</v>
      </c>
      <c r="AE37" s="53">
        <f>'[1]SVD2 Products'!AS195</f>
        <v>1.6243244412738136</v>
      </c>
      <c r="AF37" s="54">
        <f>'[1]SVD2 Products'!AT195</f>
        <v>0.64978213857190781</v>
      </c>
      <c r="AG37" s="55">
        <f>'[1]SVD2 Products'!AU195</f>
        <v>6.6337536791990743</v>
      </c>
      <c r="AH37" s="56">
        <f>'[1]SVD2 Products'!AV195</f>
        <v>3.4750898907090146</v>
      </c>
      <c r="AI37" s="54">
        <f>'[1]SVD2 Products'!AW195</f>
        <v>1.6095683129819349</v>
      </c>
      <c r="AJ37" s="54">
        <f>'[1]SVD2 Products'!AX195</f>
        <v>0.90476104943883229</v>
      </c>
      <c r="AK37" s="54">
        <f>'[1]SVD2 Products'!AY195</f>
        <v>2.4272646811568137</v>
      </c>
      <c r="AL37" s="57">
        <f>'[1]SVD2 Products'!AZ195</f>
        <v>5.4089484197706668</v>
      </c>
      <c r="AM37" s="53">
        <f>'[1]SVD2 Products'!BA195</f>
        <v>3.3130275200839492</v>
      </c>
      <c r="AN37" s="54">
        <f>'[1]SVD2 Products'!BB195</f>
        <v>1.6693568752678374</v>
      </c>
      <c r="AO37" s="55">
        <f>'[1]SVD2 Products'!BC195</f>
        <v>3.6056196271687924</v>
      </c>
    </row>
    <row r="38" spans="2:41" x14ac:dyDescent="0.25">
      <c r="C38" s="40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P38" s="40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D38" s="40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</row>
  </sheetData>
  <mergeCells count="8">
    <mergeCell ref="D30:N30"/>
    <mergeCell ref="Q30:AA30"/>
    <mergeCell ref="AE30:AO30"/>
    <mergeCell ref="B1:AO1"/>
    <mergeCell ref="B3:O3"/>
    <mergeCell ref="D16:N16"/>
    <mergeCell ref="Q16:AA16"/>
    <mergeCell ref="AE16:AO16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Product compositon</vt:lpstr>
      <vt:lpstr>Fuerstenau 2_anode,cathode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Alexandra Kaas</cp:lastModifiedBy>
  <dcterms:created xsi:type="dcterms:W3CDTF">2015-06-05T18:19:34Z</dcterms:created>
  <dcterms:modified xsi:type="dcterms:W3CDTF">2025-02-21T13:21:28Z</dcterms:modified>
</cp:coreProperties>
</file>